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1" activeTab="1"/>
  </bookViews>
  <sheets>
    <sheet name="bia " sheetId="1" r:id="rId1"/>
    <sheet name="Bang diem-TTSKSS" sheetId="2" r:id="rId2"/>
    <sheet name="Bang kiem GS TYT" sheetId="3" r:id="rId3"/>
  </sheets>
  <definedNames>
    <definedName name="_xlnm.Print_Area" localSheetId="1">'Bang diem-TTSKSS'!$A$1:$K$473</definedName>
    <definedName name="_xlnm.Print_Area" localSheetId="2">'Bang kiem GS TYT'!$A$1:$K$74</definedName>
    <definedName name="_xlnm.Print_Area" localSheetId="0">'bia '!$A$1:$J$49</definedName>
    <definedName name="_xlnm.Print_Titles" localSheetId="1">'Bang diem-TTSKSS'!$4:$5</definedName>
    <definedName name="_xlnm.Print_Titles" localSheetId="2">'Bang kiem GS TYT'!$10:$10</definedName>
  </definedNames>
  <calcPr fullCalcOnLoad="1"/>
</workbook>
</file>

<file path=xl/sharedStrings.xml><?xml version="1.0" encoding="utf-8"?>
<sst xmlns="http://schemas.openxmlformats.org/spreadsheetml/2006/main" count="944" uniqueCount="541">
  <si>
    <t>TỔNG SỐ ĐIỂM ĐẠT: ............../100</t>
  </si>
  <si>
    <t>TT</t>
  </si>
  <si>
    <t>NỘI DUNG</t>
  </si>
  <si>
    <t>ĐIỂM</t>
  </si>
  <si>
    <t>Chuẩn</t>
  </si>
  <si>
    <t>Trừ</t>
  </si>
  <si>
    <t>Thưởng</t>
  </si>
  <si>
    <t>Đạt</t>
  </si>
  <si>
    <t>I.</t>
  </si>
  <si>
    <t>TỔ CHỨC, MẠNG LƯỚI, CSVC, THUỐC, TTB</t>
  </si>
  <si>
    <t>1</t>
  </si>
  <si>
    <t>Tuyến tỉnh</t>
  </si>
  <si>
    <t>Có khoa sơ sinh ở BV nhi/sản-nhi/phụ sản tỉnh/đơn nguyên sơ sinh BVĐK tỉnh đang hoạt động</t>
  </si>
  <si>
    <t xml:space="preserve"> Có</t>
  </si>
  <si>
    <t xml:space="preserve">   </t>
  </si>
  <si>
    <t>Không</t>
  </si>
  <si>
    <t>2</t>
  </si>
  <si>
    <t>Tuyến huyện</t>
  </si>
  <si>
    <t>Đồng bằng và Trung du</t>
  </si>
  <si>
    <t>Miền núi</t>
  </si>
  <si>
    <t xml:space="preserve">   &gt;80% số BVĐK huyện</t>
  </si>
  <si>
    <t xml:space="preserve">   &gt;60% số BVĐK huyện</t>
  </si>
  <si>
    <t xml:space="preserve">   50-80% số BVĐK huyện</t>
  </si>
  <si>
    <t xml:space="preserve">   30-60% số BVĐK huyện</t>
  </si>
  <si>
    <t xml:space="preserve">   30-&lt;50% số BVĐK huyện</t>
  </si>
  <si>
    <t xml:space="preserve">   20-&lt;30% số BVĐK huyện</t>
  </si>
  <si>
    <t>3</t>
  </si>
  <si>
    <t>Tuyến xã</t>
  </si>
  <si>
    <t>3.1</t>
  </si>
  <si>
    <t>Có ít nhất 2 công cụ quản lý thai là sổ khám thai và bảng quản lý thai</t>
  </si>
  <si>
    <r>
      <t xml:space="preserve">   </t>
    </r>
    <r>
      <rPr>
        <sz val="11"/>
        <rFont val="Calibri"/>
        <family val="2"/>
      </rPr>
      <t>≥</t>
    </r>
    <r>
      <rPr>
        <i/>
        <sz val="11"/>
        <rFont val="Times New Roman"/>
        <family val="1"/>
      </rPr>
      <t>90% số xã</t>
    </r>
  </si>
  <si>
    <t xml:space="preserve">   60-&lt;90% số xã</t>
  </si>
  <si>
    <t xml:space="preserve">   &lt;60% số xã</t>
  </si>
  <si>
    <t>3.2</t>
  </si>
  <si>
    <t xml:space="preserve">   &gt;50% số xã </t>
  </si>
  <si>
    <t xml:space="preserve">   30-50% số xã </t>
  </si>
  <si>
    <t>3.3</t>
  </si>
  <si>
    <t>Có phòng/góc tư vấn</t>
  </si>
  <si>
    <t xml:space="preserve">   &gt;90% số xã</t>
  </si>
  <si>
    <t xml:space="preserve">   60-90% số xã</t>
  </si>
  <si>
    <t>3.4</t>
  </si>
  <si>
    <t>Có góc sơ sinh trong phòng đẻ</t>
  </si>
  <si>
    <t>3.5</t>
  </si>
  <si>
    <t>Có Oxytocin trong phòng đẻ</t>
  </si>
  <si>
    <t xml:space="preserve">   100% số xã có đỡ đẻ</t>
  </si>
  <si>
    <t>3.6</t>
  </si>
  <si>
    <t>II</t>
  </si>
  <si>
    <r>
      <t xml:space="preserve">Triển khai các hoạt động chuyên môn:
</t>
    </r>
    <r>
      <rPr>
        <i/>
        <sz val="11"/>
        <rFont val="Times New Roman"/>
        <family val="1"/>
      </rPr>
      <t>*Quan sát, hỏi cán bộ phụ trách</t>
    </r>
  </si>
  <si>
    <t>Có</t>
  </si>
  <si>
    <t>Khám và xử trí các bệnh thông thường ở trẻ em</t>
  </si>
  <si>
    <t xml:space="preserve">Khám và tư vấn dinh dưỡng </t>
  </si>
  <si>
    <t>Khám và điều trị NKĐSS/NKLTQĐTD</t>
  </si>
  <si>
    <t>Tiêm thuốc tránh thai</t>
  </si>
  <si>
    <t>Cấy thuốc tránh thai</t>
  </si>
  <si>
    <t>Đặt/tháo DCTC</t>
  </si>
  <si>
    <t>Dịch vụ sức khỏe sinh sản thân thiện vị thành niên (gồm cả truyền thông, tư vấn, cung cấp biện pháp tránh thai, điều trị NKĐSS thông thường)</t>
  </si>
  <si>
    <t>Tư vấn và xử trí các rối loạn tiền mãn kinh và mãn kinh</t>
  </si>
  <si>
    <t>Khám, tư vấn về SKSS nam giới</t>
  </si>
  <si>
    <t>Siêu âm sản phụ khoa</t>
  </si>
  <si>
    <t>Nghiệm pháp axit axetic/lugol</t>
  </si>
  <si>
    <t>Soi cổ tử cung</t>
  </si>
  <si>
    <t xml:space="preserve"> Công tác truyền thông tư vấn:</t>
  </si>
  <si>
    <t>2.1</t>
  </si>
  <si>
    <r>
      <t xml:space="preserve">Bố trí phòng và thực hiện hoạt động truyền thông tư vấn  
</t>
    </r>
    <r>
      <rPr>
        <i/>
        <sz val="11"/>
        <rFont val="Times New Roman"/>
        <family val="1"/>
      </rPr>
      <t>* Quan sát, hỏi cán bộ phụ trách</t>
    </r>
  </si>
  <si>
    <t>2.2</t>
  </si>
  <si>
    <r>
      <t xml:space="preserve">Phòng truyền thông tư vấn có đủ phương tiện trực quan (sách báo, tờ rơi, tranh lật, video...) 
</t>
    </r>
    <r>
      <rPr>
        <i/>
        <sz val="11"/>
        <rFont val="Times New Roman"/>
        <family val="1"/>
      </rPr>
      <t>* Quan sát</t>
    </r>
  </si>
  <si>
    <t>2.3</t>
  </si>
  <si>
    <r>
      <t xml:space="preserve">Có tư vấn qua điện thoại
</t>
    </r>
    <r>
      <rPr>
        <i/>
        <sz val="11"/>
        <rFont val="Times New Roman"/>
        <family val="1"/>
      </rPr>
      <t>* Hỏi cán bộ phụ trách, xem sổ sách, báo cáo</t>
    </r>
  </si>
  <si>
    <r>
      <t xml:space="preserve">Các phòng thủ thuật, triệt sản, phòng đẻ (nếu có) đều có bồn, nước sạch, nước chín và phương tiện rửa tay; hoặc có điểm rửa tay tập trung
</t>
    </r>
    <r>
      <rPr>
        <i/>
        <sz val="11"/>
        <rFont val="Times New Roman"/>
        <family val="1"/>
      </rPr>
      <t xml:space="preserve">* Quan sát các phòng </t>
    </r>
  </si>
  <si>
    <r>
      <t xml:space="preserve">Trung tâm có tủ sấy khô, nồi hấp ướt, có đủ trang thiết bị/dụng cụ, hóa chất cho công tác chống nhiễm khuẩn và đang vận hành tốt
</t>
    </r>
    <r>
      <rPr>
        <i/>
        <sz val="11"/>
        <rFont val="Times New Roman"/>
        <family val="1"/>
      </rPr>
      <t>* Quan sát khu vực chống nhiễm khuẩn, đề nghị xuất trình, hỏi cán bộ phụ trách</t>
    </r>
  </si>
  <si>
    <r>
      <t xml:space="preserve">Thực hiện đúng quy trình vô khuẩn </t>
    </r>
    <r>
      <rPr>
        <i/>
        <sz val="11"/>
        <rFont val="Times New Roman"/>
        <family val="1"/>
      </rPr>
      <t xml:space="preserve">
* Quan sát (hoặc hỏi cán bộ) các bước Khử nhiễm, Làm sạch, Khử khuẩn, Tiệt khuẩn đối với một số dụng cụ và đồ vải (chú ý dụng cụ hút thai)</t>
    </r>
  </si>
  <si>
    <r>
      <t xml:space="preserve">CBYT thực hiện đúng nguyên tắc vô khuẩn khi cung cấp dịch vụ, thực hiện thủ thuật, phẫu thuật 
</t>
    </r>
    <r>
      <rPr>
        <i/>
        <sz val="11"/>
        <rFont val="Times New Roman"/>
        <family val="1"/>
      </rPr>
      <t xml:space="preserve">*Quan sát (hoặc hỏi cán bộ) rửa tay, đi găng, trang phục, quan sát một số dịch vụ, thủ thuật như khám phụ khoa... </t>
    </r>
  </si>
  <si>
    <r>
      <t xml:space="preserve">Tổ chức dây chuyền chống nhiễm khuẩn một chiều 
</t>
    </r>
    <r>
      <rPr>
        <i/>
        <sz val="11"/>
        <rFont val="Times New Roman"/>
        <family val="1"/>
      </rPr>
      <t>* Quan sát khu vực chống nhiễm khuẩn, hỏi cán bộ phụ trách</t>
    </r>
  </si>
  <si>
    <r>
      <t xml:space="preserve">Có phân loại chất thải rắn y tế (chất thải sinh hoạt, chất thải nhiễm khuẩn, mô và cơ quan người, vật sắc nhọn...) và xử lý đúng quy định 
</t>
    </r>
    <r>
      <rPr>
        <i/>
        <sz val="11"/>
        <rFont val="Times New Roman"/>
        <family val="1"/>
      </rPr>
      <t xml:space="preserve">* Quan sát, hỏi cán bộ phụ trách </t>
    </r>
  </si>
  <si>
    <t>3.7</t>
  </si>
  <si>
    <r>
      <t xml:space="preserve">Có xử lý chất thải lỏng đúng quy định
</t>
    </r>
    <r>
      <rPr>
        <i/>
        <sz val="11"/>
        <rFont val="Times New Roman"/>
        <family val="1"/>
      </rPr>
      <t>* Quan sát, hỏi cán bộ phụ trách</t>
    </r>
  </si>
  <si>
    <t>4</t>
  </si>
  <si>
    <t>4.1</t>
  </si>
  <si>
    <t>Đúng quy định</t>
  </si>
  <si>
    <t>Không đúng quy định</t>
  </si>
  <si>
    <t>4.2</t>
  </si>
  <si>
    <r>
      <t xml:space="preserve">Có sổ sách, báo cáo tình hình sử dụng thuốc/PTTT
</t>
    </r>
    <r>
      <rPr>
        <i/>
        <sz val="11"/>
        <rFont val="Times New Roman"/>
        <family val="1"/>
      </rPr>
      <t>Xem sổ sách, báo cáo</t>
    </r>
  </si>
  <si>
    <t>4.3</t>
  </si>
  <si>
    <r>
      <t xml:space="preserve">Kho đựng thuốc/PTTT đạt yêu cầu (sạch, thoáng, ngăn nắp, dễ tìm, có giá kệ, có điều hoà/quạt thông gió, có đủ thẻ kho, hạn ngắn xếp ở ngoài, hạn dài xếp ở trong)
</t>
    </r>
    <r>
      <rPr>
        <i/>
        <sz val="11"/>
        <rFont val="Times New Roman"/>
        <family val="1"/>
      </rPr>
      <t>* Quan sát, kiểm tra thẻ kho</t>
    </r>
  </si>
  <si>
    <t>Không (thiếu 1 trong các điều kiện trên)</t>
  </si>
  <si>
    <t>5</t>
  </si>
  <si>
    <r>
      <t xml:space="preserve">Công tác đào tạo: 
* </t>
    </r>
    <r>
      <rPr>
        <i/>
        <sz val="11"/>
        <rFont val="Times New Roman"/>
        <family val="1"/>
      </rPr>
      <t xml:space="preserve">Xem sổ sách, giấy triệu tập học viên, giấy chứng nhận, quan sát </t>
    </r>
  </si>
  <si>
    <t>5.1</t>
  </si>
  <si>
    <t>90-100%</t>
  </si>
  <si>
    <t>80% -&lt;90%</t>
  </si>
  <si>
    <t>5.2</t>
  </si>
  <si>
    <t xml:space="preserve"> Không</t>
  </si>
  <si>
    <t>5.3</t>
  </si>
  <si>
    <t>5.4</t>
  </si>
  <si>
    <t xml:space="preserve">Trung tâm có tủ sách chuyên môn hoặc thư viện </t>
  </si>
  <si>
    <t>6</t>
  </si>
  <si>
    <t xml:space="preserve">Công tác chỉ đạo tuyến:  </t>
  </si>
  <si>
    <t>6.1</t>
  </si>
  <si>
    <r>
      <t xml:space="preserve">Có kế hoạch chỉ đạo tuyến và phân công cán bộ phụ trách theo cơ sở
</t>
    </r>
    <r>
      <rPr>
        <i/>
        <sz val="11"/>
        <rFont val="Times New Roman"/>
        <family val="1"/>
      </rPr>
      <t>* Xem bản kế hoạch chỉ đạo tuyến</t>
    </r>
  </si>
  <si>
    <t>6.2</t>
  </si>
  <si>
    <t>6.2.1</t>
  </si>
  <si>
    <t>Tỷ lệ xã được tuyến tỉnh giám sát: chấm điểm theo số xã của tỉnh</t>
  </si>
  <si>
    <t>Nếu là tỉnh đồng bằng</t>
  </si>
  <si>
    <t>≥ 30 % số xã</t>
  </si>
  <si>
    <t xml:space="preserve">≥10% số xã </t>
  </si>
  <si>
    <r>
      <t xml:space="preserve">20 - </t>
    </r>
    <r>
      <rPr>
        <sz val="11"/>
        <rFont val="Times New Roman"/>
        <family val="1"/>
      </rPr>
      <t>&lt;30</t>
    </r>
    <r>
      <rPr>
        <i/>
        <sz val="11"/>
        <rFont val="Times New Roman"/>
        <family val="1"/>
      </rPr>
      <t>% số xã</t>
    </r>
  </si>
  <si>
    <t xml:space="preserve">5 - &lt;10% số xã </t>
  </si>
  <si>
    <r>
      <t>&lt;20</t>
    </r>
    <r>
      <rPr>
        <i/>
        <sz val="11"/>
        <rFont val="Times New Roman"/>
        <family val="1"/>
      </rPr>
      <t>% số xã</t>
    </r>
  </si>
  <si>
    <t xml:space="preserve">&lt;5% số xã </t>
  </si>
  <si>
    <t>- Tỉnh/Tp có từ 120 đến &lt; 200 xã:</t>
  </si>
  <si>
    <t xml:space="preserve">≥40% số xã </t>
  </si>
  <si>
    <t xml:space="preserve">≥20% số xã </t>
  </si>
  <si>
    <r>
      <t xml:space="preserve">30 - </t>
    </r>
    <r>
      <rPr>
        <sz val="11"/>
        <rFont val="Times New Roman"/>
        <family val="1"/>
      </rPr>
      <t>&lt;40</t>
    </r>
    <r>
      <rPr>
        <i/>
        <sz val="11"/>
        <rFont val="Times New Roman"/>
        <family val="1"/>
      </rPr>
      <t xml:space="preserve">% số xã </t>
    </r>
  </si>
  <si>
    <t>15 - &lt;20% số xã</t>
  </si>
  <si>
    <r>
      <t>&lt;30</t>
    </r>
    <r>
      <rPr>
        <i/>
        <sz val="11"/>
        <rFont val="Times New Roman"/>
        <family val="1"/>
      </rPr>
      <t xml:space="preserve">% số xã </t>
    </r>
  </si>
  <si>
    <t>&lt;15% số xã</t>
  </si>
  <si>
    <t>- Tỉnh/Tp có &lt;120 xã:</t>
  </si>
  <si>
    <t xml:space="preserve">≥50% số xã </t>
  </si>
  <si>
    <t>≥20% số xã</t>
  </si>
  <si>
    <r>
      <t xml:space="preserve">40 - </t>
    </r>
    <r>
      <rPr>
        <sz val="11"/>
        <rFont val="Times New Roman"/>
        <family val="1"/>
      </rPr>
      <t>&lt;50</t>
    </r>
    <r>
      <rPr>
        <i/>
        <sz val="11"/>
        <rFont val="Times New Roman"/>
        <family val="1"/>
      </rPr>
      <t xml:space="preserve">% số xã </t>
    </r>
  </si>
  <si>
    <r>
      <t>&lt;40</t>
    </r>
    <r>
      <rPr>
        <i/>
        <sz val="11"/>
        <rFont val="Times New Roman"/>
        <family val="1"/>
      </rPr>
      <t xml:space="preserve">% số xã </t>
    </r>
  </si>
  <si>
    <t>6.2.2</t>
  </si>
  <si>
    <t>≥70% số xã</t>
  </si>
  <si>
    <t>6.3</t>
  </si>
  <si>
    <r>
      <t xml:space="preserve">Kết quả kiểm tra TYT xã
</t>
    </r>
    <r>
      <rPr>
        <i/>
        <sz val="11"/>
        <rFont val="Times New Roman"/>
        <family val="1"/>
      </rPr>
      <t>* Đối chiếu với kết quả kiểm tra một xã lựa chọn ngẫu nhiên (</t>
    </r>
    <r>
      <rPr>
        <b/>
        <i/>
        <sz val="11"/>
        <rFont val="Times New Roman"/>
        <family val="1"/>
      </rPr>
      <t>chọn xã có đỡ đẻ</t>
    </r>
    <r>
      <rPr>
        <i/>
        <sz val="11"/>
        <rFont val="Times New Roman"/>
        <family val="1"/>
      </rPr>
      <t>, cho điểm theo bảng kiểm, điểm tối đa là 3)</t>
    </r>
  </si>
  <si>
    <t>7</t>
  </si>
  <si>
    <r>
      <t xml:space="preserve">Nghiên cứu khoa học
</t>
    </r>
    <r>
      <rPr>
        <i/>
        <sz val="11"/>
        <rFont val="Times New Roman"/>
        <family val="1"/>
      </rPr>
      <t>* Xem đề cương/báo cáo được phê duyệt</t>
    </r>
  </si>
  <si>
    <t>8</t>
  </si>
  <si>
    <t>8.1</t>
  </si>
  <si>
    <t>8.2</t>
  </si>
  <si>
    <t>9</t>
  </si>
  <si>
    <t>Giao ban và báo cáo, thống kê</t>
  </si>
  <si>
    <t>9.1</t>
  </si>
  <si>
    <t>9.2</t>
  </si>
  <si>
    <t>9.3</t>
  </si>
  <si>
    <r>
      <t xml:space="preserve">Có theo dõi và báo cáo tình hình nhân sự và tổ chức mạng lưới CSSKSS và cập nhật hàng năm
</t>
    </r>
    <r>
      <rPr>
        <i/>
        <sz val="11"/>
        <rFont val="Times New Roman"/>
        <family val="1"/>
      </rPr>
      <t>* Xem sổ hoặc báo cáo</t>
    </r>
  </si>
  <si>
    <r>
      <t xml:space="preserve">Tổ chức họp giao ban với tuyến huyện theo định kỳ hệ CSSKSS 
</t>
    </r>
    <r>
      <rPr>
        <i/>
        <sz val="11"/>
        <rFont val="Times New Roman"/>
        <family val="1"/>
      </rPr>
      <t>* Xem biên bản họp giao ban</t>
    </r>
  </si>
  <si>
    <t>III</t>
  </si>
  <si>
    <t>*Xem sổ sách, báo cáo, quan sát</t>
  </si>
  <si>
    <t>1.1</t>
  </si>
  <si>
    <t>Mổ lấy thai</t>
  </si>
  <si>
    <t xml:space="preserve">Đồng bằng và trung du: </t>
  </si>
  <si>
    <r>
      <t xml:space="preserve">100% số bệnh viện huyện thực hiện được mổ lấy thai 
(nếu thời gian vận chuyển trung bình </t>
    </r>
    <r>
      <rPr>
        <b/>
        <i/>
        <sz val="11"/>
        <rFont val="Times New Roman"/>
        <family val="1"/>
      </rPr>
      <t xml:space="preserve">từ thôn bản đến cơ sở y tế có thể thực hiện phẫu thuật sản phụ khoa </t>
    </r>
    <r>
      <rPr>
        <sz val="11"/>
        <rFont val="ＭＳ Ｐゴシック"/>
        <family val="3"/>
      </rPr>
      <t>≥</t>
    </r>
    <r>
      <rPr>
        <i/>
        <sz val="11"/>
        <rFont val="Times New Roman"/>
        <family val="1"/>
      </rPr>
      <t xml:space="preserve"> 2h)  </t>
    </r>
  </si>
  <si>
    <r>
      <rPr>
        <sz val="11"/>
        <rFont val="ＭＳ Ｐ明朝"/>
        <family val="1"/>
      </rPr>
      <t>≥</t>
    </r>
    <r>
      <rPr>
        <i/>
        <sz val="11"/>
        <rFont val="Times New Roman"/>
        <family val="1"/>
      </rPr>
      <t xml:space="preserve">70% số bệnh viện huyện thực hiện được mổ lấy thai 
(nếu thời gian vận chuyển trung bình </t>
    </r>
    <r>
      <rPr>
        <b/>
        <i/>
        <sz val="11"/>
        <rFont val="Times New Roman"/>
        <family val="1"/>
      </rPr>
      <t xml:space="preserve">từ thôn bản đến cơ sở y tế có thể thực hiện phẫu thuật sản phụ khoa </t>
    </r>
    <r>
      <rPr>
        <i/>
        <sz val="11"/>
        <rFont val="ＭＳ Ｐ明朝"/>
        <family val="1"/>
      </rPr>
      <t>≥</t>
    </r>
    <r>
      <rPr>
        <i/>
        <sz val="11"/>
        <rFont val="Times New Roman"/>
        <family val="1"/>
      </rPr>
      <t xml:space="preserve"> 2h)  </t>
    </r>
  </si>
  <si>
    <t>80-&lt;100%</t>
  </si>
  <si>
    <t xml:space="preserve"> 50-&lt;70%</t>
  </si>
  <si>
    <t>70-&lt;80%</t>
  </si>
  <si>
    <t xml:space="preserve"> 40-&lt;50%</t>
  </si>
  <si>
    <t>1.2</t>
  </si>
  <si>
    <t>1.3</t>
  </si>
  <si>
    <t>Mổ chửa ngoài tử cung</t>
  </si>
  <si>
    <t>1.4</t>
  </si>
  <si>
    <t>Truyền máu</t>
  </si>
  <si>
    <t>&lt;80%</t>
  </si>
  <si>
    <t>&lt;50%</t>
  </si>
  <si>
    <t>1.5</t>
  </si>
  <si>
    <t>Sử dụng MgSO4 trong dự phòng và điều trị tiền sản giật, sản giật</t>
  </si>
  <si>
    <t>≥90% số huyện</t>
  </si>
  <si>
    <t>≥70% số huyện</t>
  </si>
  <si>
    <t>70-&lt;90%</t>
  </si>
  <si>
    <t>1.6</t>
  </si>
  <si>
    <t>&lt;70%</t>
  </si>
  <si>
    <t xml:space="preserve"> &lt;50%</t>
  </si>
  <si>
    <t>1.7</t>
  </si>
  <si>
    <t>≥80% số huyện</t>
  </si>
  <si>
    <t>≥60% số huyện</t>
  </si>
  <si>
    <t>50-&lt;80%</t>
  </si>
  <si>
    <t>30-&lt;60%</t>
  </si>
  <si>
    <t>1.8</t>
  </si>
  <si>
    <t>40-&lt;50%</t>
  </si>
  <si>
    <t>Phá thai bằng phương pháp hút chân không đến hết 12 tuần tuổi thai</t>
  </si>
  <si>
    <t>≥40% số huyện</t>
  </si>
  <si>
    <t>≥30% số huyện</t>
  </si>
  <si>
    <t>30-&lt;40%</t>
  </si>
  <si>
    <t>20-&lt;30%</t>
  </si>
  <si>
    <t>Khám thai</t>
  </si>
  <si>
    <t>≥75% số huyện</t>
  </si>
  <si>
    <t>≥50% số huyện</t>
  </si>
  <si>
    <t>50-&lt;75%</t>
  </si>
  <si>
    <t>30-&lt;50%</t>
  </si>
  <si>
    <t xml:space="preserve">Khám và điều trị viêm nhiễm phụ khoa </t>
  </si>
  <si>
    <t>60-&lt;80%</t>
  </si>
  <si>
    <t xml:space="preserve"> 40-&lt;60%</t>
  </si>
  <si>
    <t>Có cung cấp</t>
  </si>
  <si>
    <t>Xử trí các tai biến, tác dụng phụ khi sử dụng các biện pháp tránh thai</t>
  </si>
  <si>
    <t>Phá thai bằng phương pháp hút chân không đến hết 7 tuần tuổi thai</t>
  </si>
  <si>
    <t>Khám và quản lý thai</t>
  </si>
  <si>
    <t>≥95% số xã</t>
  </si>
  <si>
    <t>≥80% số xã</t>
  </si>
  <si>
    <t>90-&lt;95%</t>
  </si>
  <si>
    <t xml:space="preserve"> 60-&lt;80%</t>
  </si>
  <si>
    <t>80-&lt;90%</t>
  </si>
  <si>
    <t xml:space="preserve"> 50-&lt;60%</t>
  </si>
  <si>
    <t>Tiêm vắc xin phòng uốn ván cho phụ nữ có thai</t>
  </si>
  <si>
    <t>≥90% số xã</t>
  </si>
  <si>
    <t xml:space="preserve"> 60-&lt;70%</t>
  </si>
  <si>
    <t xml:space="preserve"> &lt;60%</t>
  </si>
  <si>
    <t>Tư vấn, hướng dẫn, cung cấp viên sắt/axit folic/viên đa vi chất cho phụ nữ có thai</t>
  </si>
  <si>
    <t>Theo dõi chuyển dạ bằng Biểu đồ chuyển dạ</t>
  </si>
  <si>
    <t>≥80% số xã có đỡ đẻ</t>
  </si>
  <si>
    <t>≥70% số xã có đỡ đẻ</t>
  </si>
  <si>
    <t>≥85% số xã có đỡ đẻ</t>
  </si>
  <si>
    <t>≥60% số xã có đỡ đẻ</t>
  </si>
  <si>
    <t>60-&lt;85%</t>
  </si>
  <si>
    <t>50-&lt;60%</t>
  </si>
  <si>
    <t xml:space="preserve"> 30-&lt;40%</t>
  </si>
  <si>
    <t xml:space="preserve"> &lt;30%</t>
  </si>
  <si>
    <t>Bóc rau nhân tạo/Kiểm soát tử cung khi có băng huyết</t>
  </si>
  <si>
    <t>60-&lt;70%</t>
  </si>
  <si>
    <t>≥50% số xã có đỡ đẻ</t>
  </si>
  <si>
    <t>Hồi sức sơ sinh cơ bản</t>
  </si>
  <si>
    <t>&lt;60%</t>
  </si>
  <si>
    <r>
      <t>Tiêm Vitamin K</t>
    </r>
    <r>
      <rPr>
        <vertAlign val="subscript"/>
        <sz val="11"/>
        <rFont val="Times New Roman"/>
        <family val="1"/>
      </rPr>
      <t>1</t>
    </r>
    <r>
      <rPr>
        <sz val="11"/>
        <rFont val="Times New Roman"/>
        <family val="1"/>
      </rPr>
      <t xml:space="preserve"> cho trẻ sơ sinh</t>
    </r>
  </si>
  <si>
    <t>Dịch vụ sức khỏe sinh sản thân thiện với vị thành niên (một trong các dịch vụ: tư vấn, cung cấp biện pháp tránh thai, điều trị NKĐSS thông thường)</t>
  </si>
  <si>
    <t>≥50% số xã</t>
  </si>
  <si>
    <t>Khám và điều trị các bệnh thường gặp ở trẻ em</t>
  </si>
  <si>
    <t>Khám và điều trị nhiễm khuẩn đường sinh sản thông thường</t>
  </si>
  <si>
    <t>Đặt/tháo dụng cụ tử cung</t>
  </si>
  <si>
    <t>≥40% số xã</t>
  </si>
  <si>
    <t>Xét nghiệm protein nước tiểu cho phụ nữ có thai</t>
  </si>
  <si>
    <t>≥30% số xã</t>
  </si>
  <si>
    <t>≥25% số xã</t>
  </si>
  <si>
    <t xml:space="preserve">20-&lt;30% </t>
  </si>
  <si>
    <t xml:space="preserve"> 20-&lt;25%</t>
  </si>
  <si>
    <t>IV</t>
  </si>
  <si>
    <t>KẾT QUẢ THỰC HIỆN CHỈ TIÊU TRONG TOÀN TỈNH/TP</t>
  </si>
  <si>
    <t>*Xem sổ sách, báo cáo</t>
  </si>
  <si>
    <t>Tỷ lệ phụ nữ đẻ được quản lý thai</t>
  </si>
  <si>
    <t>≥95%</t>
  </si>
  <si>
    <t>≥80%</t>
  </si>
  <si>
    <t>85-&lt;95%</t>
  </si>
  <si>
    <t>Tỷ lệ phụ nữ đẻ được khám thai 3 lần trở lên trong 3 thời kỳ</t>
  </si>
  <si>
    <t>≥85%</t>
  </si>
  <si>
    <t>≥70%</t>
  </si>
  <si>
    <t>70-&lt;85%</t>
  </si>
  <si>
    <t>Tỷ lệ phụ nữ đẻ được tiêm phòng uốn ván đủ liều</t>
  </si>
  <si>
    <t xml:space="preserve">Đồng bằng và trung du:       </t>
  </si>
  <si>
    <t>≥90%</t>
  </si>
  <si>
    <t>85 - &lt;90</t>
  </si>
  <si>
    <t>75- &lt;85%</t>
  </si>
  <si>
    <t>Tỷ lệ phụ nữ đẻ được cán bộ y tế chăm sóc</t>
  </si>
  <si>
    <t>&lt;90%</t>
  </si>
  <si>
    <t xml:space="preserve">Tỷ lệ phụ nữ đẻ tại cơ sở y tế </t>
  </si>
  <si>
    <t xml:space="preserve">≥60% </t>
  </si>
  <si>
    <t xml:space="preserve"> 85- &lt;95%</t>
  </si>
  <si>
    <t xml:space="preserve"> 40-&lt;60% </t>
  </si>
  <si>
    <r>
      <t>Tỷ lệ phụ nữ đẻ và trẻ sơ sinh được chăm sóc sau sinh (42 ngày)</t>
    </r>
  </si>
  <si>
    <t>≥60%</t>
  </si>
  <si>
    <t>60- &lt;80%</t>
  </si>
  <si>
    <t xml:space="preserve">40- &lt;60% </t>
  </si>
  <si>
    <t>Có báo cáo, đúng hạn</t>
  </si>
  <si>
    <t>Có báo cáo, không đúng hạn</t>
  </si>
  <si>
    <t>Không có báo cáo</t>
  </si>
  <si>
    <t>Phá thai</t>
  </si>
  <si>
    <t>Tỷ số phá thai giảm so với năm trước</t>
  </si>
  <si>
    <t xml:space="preserve">Tai biến do phá thai giảm so với năm trước </t>
  </si>
  <si>
    <t xml:space="preserve">Phòng chống suy dinh dưỡng trẻ em dưới 5 tuổi </t>
  </si>
  <si>
    <t xml:space="preserve"> Đạt so với kế hoạch</t>
  </si>
  <si>
    <t xml:space="preserve"> Không đạt so với kế hoạch</t>
  </si>
  <si>
    <t>90- &lt; 95%</t>
  </si>
  <si>
    <t>70- &lt;80%</t>
  </si>
  <si>
    <t xml:space="preserve"> &lt;90%</t>
  </si>
  <si>
    <t>80- &lt;90%</t>
  </si>
  <si>
    <t xml:space="preserve">TỔNG SỐ ĐIỂM </t>
  </si>
  <si>
    <t xml:space="preserve">Xếp loại: </t>
  </si>
  <si>
    <t>Khá</t>
  </si>
  <si>
    <t>Trung bình</t>
  </si>
  <si>
    <t>TRƯỞNG ĐOÀN KIỂM TRA</t>
  </si>
  <si>
    <t xml:space="preserve">                            ĐƠN VỊ ĐƯỢC KIỂM TRA</t>
  </si>
  <si>
    <t>BỘ Y TẾ</t>
  </si>
  <si>
    <t>Địa chỉ: Đường phố/xã/phường/thị trấn:</t>
  </si>
  <si>
    <t xml:space="preserve">Quận/Huyện/Thị xã: </t>
  </si>
  <si>
    <t>Điện thoại:</t>
  </si>
  <si>
    <t>Fax:</t>
  </si>
  <si>
    <t>Email:</t>
  </si>
  <si>
    <t>Kết quả kiểm tra:</t>
  </si>
  <si>
    <t>Điểm chuẩn:</t>
  </si>
  <si>
    <t>Điểm trừ:</t>
  </si>
  <si>
    <t>Điểm thưởng:</t>
  </si>
  <si>
    <t>Điểm đạt:</t>
  </si>
  <si>
    <t>Xếp loại:</t>
  </si>
  <si>
    <t xml:space="preserve">Ngày </t>
  </si>
  <si>
    <t>tháng</t>
  </si>
  <si>
    <t xml:space="preserve">  năm</t>
  </si>
  <si>
    <t xml:space="preserve">   Phụ lục</t>
  </si>
  <si>
    <t xml:space="preserve">   BẢNG KIỂM GIÁM SÁT TRẠM Y TẾ XÃ</t>
  </si>
  <si>
    <t>Thời gian giám sát:</t>
  </si>
  <si>
    <t>Giờ</t>
  </si>
  <si>
    <t>Ngày/tháng/năm:</t>
  </si>
  <si>
    <t xml:space="preserve">Trạm Y tế được giám sát: </t>
  </si>
  <si>
    <t xml:space="preserve">Đoàn giám sát: </t>
  </si>
  <si>
    <t>CÓ</t>
  </si>
  <si>
    <t>KHÔNG</t>
  </si>
  <si>
    <t>GHI CHÚ</t>
  </si>
  <si>
    <t>A</t>
  </si>
  <si>
    <t>CƠ SỞ VẬT CHẤT</t>
  </si>
  <si>
    <t xml:space="preserve">Đủ thuốc thiết yếu về SKSS </t>
  </si>
  <si>
    <t>Đủ trang bị thiết yếu về SKSS</t>
  </si>
  <si>
    <t>* Đối chiếu danh mục trang bị thiết yếu tuyến xã</t>
  </si>
  <si>
    <t>B</t>
  </si>
  <si>
    <t>CÔNG TÁC CHĂM SÓC BÀ MẸ</t>
  </si>
  <si>
    <t>Đạt tỷ lệ PN đẻ được quản lý thai</t>
  </si>
  <si>
    <t xml:space="preserve">Đồng bằng, trung du              Miền núi        </t>
  </si>
  <si>
    <t>≥ 85%</t>
  </si>
  <si>
    <t>≥ 60%</t>
  </si>
  <si>
    <t>Đạt tỷ lệ PN đẻ được khám thai 3 lần trở lên trong 3 thời kỳ</t>
  </si>
  <si>
    <r>
      <t>³ 6</t>
    </r>
    <r>
      <rPr>
        <sz val="12"/>
        <rFont val="Times New Roman"/>
        <family val="1"/>
      </rPr>
      <t>0%</t>
    </r>
  </si>
  <si>
    <t>≥ 50 %</t>
  </si>
  <si>
    <t>Đạt tỷ lệ PN đẻ được cán bộ y tế chăm sóc</t>
  </si>
  <si>
    <r>
      <t xml:space="preserve">³ </t>
    </r>
    <r>
      <rPr>
        <sz val="12"/>
        <rFont val="Times New Roman"/>
        <family val="1"/>
      </rPr>
      <t>90%</t>
    </r>
  </si>
  <si>
    <t>Đạt tỷ lệ PN đẻ tại cơ sở y tế</t>
  </si>
  <si>
    <r>
      <t>³ 85</t>
    </r>
    <r>
      <rPr>
        <sz val="12"/>
        <rFont val="Times New Roman"/>
        <family val="1"/>
      </rPr>
      <t>%</t>
    </r>
  </si>
  <si>
    <t>≥ 40%</t>
  </si>
  <si>
    <t>Đạt tỷ lệ phụ nữ đẻ và trẻ sơ sinh được chăm sóc sau sinh (42 ngày)</t>
  </si>
  <si>
    <r>
      <t xml:space="preserve">³ </t>
    </r>
    <r>
      <rPr>
        <sz val="12"/>
        <rFont val="Times New Roman"/>
        <family val="1"/>
      </rPr>
      <t>60%</t>
    </r>
  </si>
  <si>
    <t>Đạt tỷ lệ phụ nữ đẻ được tiêm phòng uốn ván đủ liều</t>
  </si>
  <si>
    <t>≥ 75%</t>
  </si>
  <si>
    <t>trong hướng dẫn: cho đơn cho bà mẹ đi mua cũng đc điểm</t>
  </si>
  <si>
    <t xml:space="preserve">Theo dõi chuyển dạ bằng Biểu đồ chuyển dạ </t>
  </si>
  <si>
    <t>bỏ giảm 5 TBSK, TVM, Gs/BC TVM</t>
  </si>
  <si>
    <t>Cung cấp ít nhất 3 BPTT hiện đại</t>
  </si>
  <si>
    <t>C</t>
  </si>
  <si>
    <t>CÔNG TÁC CHĂM SÓC TRẺ EM VÀ DINH DƯỠNG</t>
  </si>
  <si>
    <t>Có góc sơ sinh được bố trí trong phòng đẻ</t>
  </si>
  <si>
    <t>Chăm sóc trẻ trên 2000 g không có suy hô hấp, bú được</t>
  </si>
  <si>
    <t>Tiêm vitamin K1 cho trẻ sơ sinh</t>
  </si>
  <si>
    <t>Tỷ lệ sơ sinh dưới &lt;2500g đạt chỉ tiêu kế hoạch năm</t>
  </si>
  <si>
    <t>Tổ chức khám trẻ em</t>
  </si>
  <si>
    <t>Tỷ lệ trẻ em &lt; 2 tuổi suy dinh dưỡng được theo dõi biểu đồ tăng trưởng (tăng trưởng) hàng tháng</t>
  </si>
  <si>
    <t>Đồng bằng, trung du              Miền núi</t>
  </si>
  <si>
    <t>≥ 70%</t>
  </si>
  <si>
    <t>D</t>
  </si>
  <si>
    <t>CÔNG TÁC VÔ KHUẨN</t>
  </si>
  <si>
    <t>Thực hiện đúng qui trình vô khuẩn dụng cụ trong dịch vụ chăm sóc SKSS</t>
  </si>
  <si>
    <t>Hướng dẫn:</t>
  </si>
  <si>
    <t>-</t>
  </si>
  <si>
    <t>Bảng kiểm tra này dùng để kiểm tra tại trạm y tế xã và cho điểm công tác chỉ đạo tuyến của Trung tâm Chăm sóc sức khoẻ sinh sản tỉnh/Tp tại mục II-6.3.</t>
  </si>
  <si>
    <t>Phương pháp kiểm tra: quan sát thực tế; phỏng vấn cán bộ; xem xét sổ ghi chép, báo cáo.</t>
  </si>
  <si>
    <t xml:space="preserve">Mục 1 “Bố trí đủ các phòng…”: Nếu không đủ điều kiện có thể bố trí ghép như sau: 
+ Phòng khám trẻ em hoặc Phòng khám thai có thể ghép với Phòng khám chung. 
+ Có thể ghép Phòng đẻ với Phòng thủ thuật. Nếu Phòng đẻ hoặc Phòng thủ thuật ghép với Phòng khám phụ khoa thì không được điểm vì không đảm bảo nguyên tắc vô khuẩn. </t>
  </si>
  <si>
    <t>Mục 2 “Đủ thuốc thiết yếu về SKSS”: cho điểm nếu có đủ 11 nhóm thuốc thiết yếu theo Hướng dẫn Quốc gia về các dịch vụ CSSKSS, mỗi nhóm có ít nhất hai loại thuốc.</t>
  </si>
  <si>
    <t>Mục 3 “Đủ trang thiết bị thiết yếu”: đối với bộ hồi sức sơ sinh, có máy hút nhớt hoặc bóng hút nhớt sơ sinh cũng cho điểm.</t>
  </si>
  <si>
    <t>Mục 10 "Tư vấn, hướng dẫn, cung cấp viên sắt/axit folic/viên đa vi chất cho phụ nữ có thai": Kê đơn để bà mẹ mua thuốc cũng được điểm.</t>
  </si>
  <si>
    <t>Mục 18 "Hồi sức trẻ sơ sinh cơ bản": có cán bộ được đào tạo cũng cho điểm.</t>
  </si>
  <si>
    <t xml:space="preserve">Đánh giá: </t>
  </si>
  <si>
    <t>+ 20-24 câu  “Có” : 3 điểm</t>
  </si>
  <si>
    <t xml:space="preserve">+ 15-19  câu  “Có”: 2 điểm </t>
  </si>
  <si>
    <t>+ 10-14  câu  “Có”: 1 điểm</t>
  </si>
  <si>
    <t>+ &lt; 10   câu  “Có” : 0 điểm</t>
  </si>
  <si>
    <r>
      <t xml:space="preserve">           </t>
    </r>
    <r>
      <rPr>
        <sz val="11"/>
        <rFont val="Times New Roman"/>
        <family val="1"/>
      </rPr>
      <t xml:space="preserve">  </t>
    </r>
    <r>
      <rPr>
        <b/>
        <sz val="11"/>
        <rFont val="Times New Roman"/>
        <family val="1"/>
      </rPr>
      <t xml:space="preserve">  TM ĐOÀN GIÁM SÁT     </t>
    </r>
  </si>
  <si>
    <t xml:space="preserve">        TM TRẠM Y TẾ ĐƯỢC GIÁM SÁT</t>
  </si>
  <si>
    <t>- Tỉnh/Tp có từ 200 đến &lt; 350 xã:</t>
  </si>
  <si>
    <t>- Tỉnh/Tp có ≥ 350 xã:</t>
  </si>
  <si>
    <t>≥ 20 % số xã</t>
  </si>
  <si>
    <r>
      <t xml:space="preserve">10 - </t>
    </r>
    <r>
      <rPr>
        <sz val="11"/>
        <rFont val="Times New Roman"/>
        <family val="1"/>
      </rPr>
      <t>&lt;20</t>
    </r>
    <r>
      <rPr>
        <i/>
        <sz val="11"/>
        <rFont val="Times New Roman"/>
        <family val="1"/>
      </rPr>
      <t>% số xã</t>
    </r>
  </si>
  <si>
    <r>
      <t>&lt;10</t>
    </r>
    <r>
      <rPr>
        <i/>
        <sz val="11"/>
        <rFont val="Times New Roman"/>
        <family val="1"/>
      </rPr>
      <t>% số xã</t>
    </r>
  </si>
  <si>
    <t>Có qui chế/cơ chế/văn bản phối hợp với Trung tâm phòng chống HIV/AIDS về việc thực hiện dự phòng lây truyền HIV từ mẹ sang con</t>
  </si>
  <si>
    <t>Giám sát hỗ trợ chuyên môn cho tuyến xã</t>
  </si>
  <si>
    <t>≥90% số xã có đỡ đẻ</t>
  </si>
  <si>
    <t>10</t>
  </si>
  <si>
    <t>10.1</t>
  </si>
  <si>
    <t>10.2</t>
  </si>
  <si>
    <t>3.8</t>
  </si>
  <si>
    <t>Công tác dược và vật tư y tế</t>
  </si>
  <si>
    <t xml:space="preserve">100% số huyện </t>
  </si>
  <si>
    <r>
      <t xml:space="preserve">90 - </t>
    </r>
    <r>
      <rPr>
        <sz val="11"/>
        <rFont val="Times New Roman"/>
        <family val="1"/>
      </rPr>
      <t>&lt;10</t>
    </r>
    <r>
      <rPr>
        <i/>
        <sz val="11"/>
        <rFont val="Times New Roman"/>
        <family val="1"/>
      </rPr>
      <t xml:space="preserve">0% số huyện </t>
    </r>
  </si>
  <si>
    <r>
      <t>&lt;9</t>
    </r>
    <r>
      <rPr>
        <i/>
        <sz val="11"/>
        <rFont val="Times New Roman"/>
        <family val="1"/>
      </rPr>
      <t xml:space="preserve">0% số huyện </t>
    </r>
  </si>
  <si>
    <t xml:space="preserve">≥70% số huyện </t>
  </si>
  <si>
    <t xml:space="preserve">&lt;50% số huyện </t>
  </si>
  <si>
    <t xml:space="preserve">50 - &lt;70% số huyện </t>
  </si>
  <si>
    <t xml:space="preserve">Công tác thẩm định tử vong mẹ
</t>
  </si>
  <si>
    <t>TÌNH HÌNH CCDV SKSS CƠ BẢN TẠI TUYẾN TỈNH, HUYỆN VÀ TUYẾN XÃ</t>
  </si>
  <si>
    <t>Tư vấn, hướng dẫn sử dụng viên sắt/axit folic/viên đa vi chất cho phụ nữ có thai</t>
  </si>
  <si>
    <t xml:space="preserve">Tiêm thuốc tránh thai </t>
  </si>
  <si>
    <t>10.3</t>
  </si>
  <si>
    <t>10.4</t>
  </si>
  <si>
    <t>Mổ cắt tử cung cấp cứu</t>
  </si>
  <si>
    <t>Số huyện có đơn nguyên sơ sinh điều trị được nhiễm khuẩn sơ sinh</t>
  </si>
  <si>
    <t>Số huyện có đơn nguyên sơ sinh sử dụng CPAP để điều trị suy hô hấp sơ sinh</t>
  </si>
  <si>
    <t>Số huyện có đơn nguyên sơ sinh triển khai chiếu đèn điều trị vàng da</t>
  </si>
  <si>
    <t>Tỷ lệ suy dinh dưỡng trẻ &lt; 5 tuổi (cân nặng/tuổi) đạt so với kế hoạch được giao</t>
  </si>
  <si>
    <t>Tỷ lệ suy dinh dưỡng trẻ &lt;5 tuổi (chiều cao/tuổi) đạt so với kế hoạch được giao</t>
  </si>
  <si>
    <t>Số huyện có đơn nguyên sơ sinh triển khai được Chăm sóc trẻ từ 1500g trở lên, không suy hô hấp nặng và có thể bú mẹ hoặc nuôi dưỡng qua đường tiêu hóa</t>
  </si>
  <si>
    <t>Tư vấn, xét nghiệm HIV cho PNCT và chuyển gửi PNCT có kết quả xét nghiệm sàng lọc HIV dương tính đến cơ sở chăm sóc, điều trị HIV/AIDS</t>
  </si>
  <si>
    <t>Tư vấn về xét nghiệm HIV cho phụ nữ có thai</t>
  </si>
  <si>
    <t>7.1</t>
  </si>
  <si>
    <t>7.2</t>
  </si>
  <si>
    <t>Tiêm Vaccin Viêm gan B cho trẻ sơ sinh trong 24 giờ đầu sau sinh</t>
  </si>
  <si>
    <t>≥20% số xã có đỡ đẻ</t>
  </si>
  <si>
    <t>≥15% số xã có đỡ đẻ</t>
  </si>
  <si>
    <t>&lt;20%</t>
  </si>
  <si>
    <t xml:space="preserve"> &lt;15%</t>
  </si>
  <si>
    <t>≥80% số ca đẻ thường</t>
  </si>
  <si>
    <t>60- &lt;80% số ca đẻ thường</t>
  </si>
  <si>
    <r>
      <t xml:space="preserve"> </t>
    </r>
    <r>
      <rPr>
        <sz val="11"/>
        <rFont val="Symbol"/>
        <family val="1"/>
      </rPr>
      <t xml:space="preserve">³ </t>
    </r>
    <r>
      <rPr>
        <i/>
        <sz val="11"/>
        <rFont val="Times New Roman"/>
        <family val="1"/>
      </rPr>
      <t>95%</t>
    </r>
  </si>
  <si>
    <r>
      <t xml:space="preserve">³ </t>
    </r>
    <r>
      <rPr>
        <i/>
        <sz val="11"/>
        <rFont val="Times New Roman"/>
        <family val="1"/>
      </rPr>
      <t>80%</t>
    </r>
  </si>
  <si>
    <r>
      <t>³</t>
    </r>
    <r>
      <rPr>
        <i/>
        <sz val="11"/>
        <rFont val="Times New Roman"/>
        <family val="1"/>
      </rPr>
      <t xml:space="preserve"> 90%</t>
    </r>
  </si>
  <si>
    <t>1.14</t>
  </si>
  <si>
    <t>Đốt điện hoặc đốt laser hoặc áp lạnh cổ tử cung</t>
  </si>
  <si>
    <t>Bệnh viện tuyến tỉnh</t>
  </si>
  <si>
    <t>2.4</t>
  </si>
  <si>
    <t>2.5</t>
  </si>
  <si>
    <t>2.6</t>
  </si>
  <si>
    <t>2.7</t>
  </si>
  <si>
    <t>2.8</t>
  </si>
  <si>
    <t>2.9</t>
  </si>
  <si>
    <t>2.10</t>
  </si>
  <si>
    <t>2.11</t>
  </si>
  <si>
    <t>2.12</t>
  </si>
  <si>
    <t>2.13</t>
  </si>
  <si>
    <t>2.14</t>
  </si>
  <si>
    <t>4.4</t>
  </si>
  <si>
    <t>4.5</t>
  </si>
  <si>
    <t>4.6</t>
  </si>
  <si>
    <t>4.7</t>
  </si>
  <si>
    <t>4.8</t>
  </si>
  <si>
    <t>4.9</t>
  </si>
  <si>
    <t>4.10</t>
  </si>
  <si>
    <t>4.11</t>
  </si>
  <si>
    <t>4.12</t>
  </si>
  <si>
    <t>4.13</t>
  </si>
  <si>
    <t>4.14</t>
  </si>
  <si>
    <t>4.15</t>
  </si>
  <si>
    <t>4.16</t>
  </si>
  <si>
    <t>4.17</t>
  </si>
  <si>
    <t>4.18</t>
  </si>
  <si>
    <t>4.19</t>
  </si>
  <si>
    <t>4.20</t>
  </si>
  <si>
    <t>4.21</t>
  </si>
  <si>
    <t>Triển khai quy trình chăm sóc thiết yếu bà mẹ, trẻ sơ sinh trong và ngay sau đẻ - EENC</t>
  </si>
  <si>
    <t>Đối với các tỉnh có tử vong mẹ: có thực hiện thẩm định 100% ca TVM theo quy định và gửi báo cáo đúng hạn về Hội đồng thẩm định TVM Trung ương (Vụ SKBMTE)</t>
  </si>
  <si>
    <t xml:space="preserve">40-&lt;60% </t>
  </si>
  <si>
    <r>
      <t xml:space="preserve">Có đơn nguyên sơ sinh tại bệnh viện đa khoa tuyến huyện </t>
    </r>
    <r>
      <rPr>
        <i/>
        <sz val="11"/>
        <rFont val="Times New Roman"/>
        <family val="1"/>
      </rPr>
      <t>(có Quyết định thành lập, có cơ sở vật chất, trang thiết bị tối thiểu: CPAP, đèn chiếu điều trị vàng da, hệ thống thở oxy, bộ HSSS, có bác sỹ và điều dưỡng được đào tạo về chăm sóc, điều trị sơ sinh bệnh lý)</t>
    </r>
  </si>
  <si>
    <r>
      <t xml:space="preserve">Số xã có hộ sinh cao đẳng trở lên
</t>
    </r>
    <r>
      <rPr>
        <i/>
        <sz val="11"/>
        <rFont val="Times New Roman"/>
        <family val="1"/>
      </rPr>
      <t>* Xem báo cáo của Sở Y tế hoặc báo cáo của Trung tâm CSSKSS</t>
    </r>
  </si>
  <si>
    <t>≥ 10%</t>
  </si>
  <si>
    <t>5 - &lt;10%</t>
  </si>
  <si>
    <t>≥ 5%</t>
  </si>
  <si>
    <t>3 - &lt;5%</t>
  </si>
  <si>
    <t>Có phòng khám ĐK hoặc chuyên khoa được thành lập</t>
  </si>
  <si>
    <t>Triển khai Sổ theo dõi sức khỏe bà mẹ và trẻ em</t>
  </si>
  <si>
    <t>&gt;90% số xã</t>
  </si>
  <si>
    <t>30 - &lt; 70% số xã</t>
  </si>
  <si>
    <t>Tư vấn xét nghiệm sàng lọc HIV, viêm gan B, giang mai cho phụ nữ có thai</t>
  </si>
  <si>
    <t>Phá thai đến hết 7 tuần tuổi thai</t>
  </si>
  <si>
    <t xml:space="preserve">Siêu âm sàng lọc dị tật bào thai  </t>
  </si>
  <si>
    <t>Thực hiện  xét nghiệm tế bào học hoặc sinh học phân tử để phát hiện sớm tổn thương cổ tử cung (hoặc lấy bệnh phẩm gửi xét nghiệm)</t>
  </si>
  <si>
    <t>Được cấp chứng nhận là cơ sở đào tạo liên tục</t>
  </si>
  <si>
    <t xml:space="preserve">Có kế hoạch của địa phương đào tạo chuyển đổi hộ sinh trung học lên cao đẳng, đại học
</t>
  </si>
  <si>
    <t>Thực hiện kế hoạch đào tạo liên tục</t>
  </si>
  <si>
    <t>Cử cán bộ đi đào tạo (lại) hoặc đào tạo nâng cao trình độ về một trong các nội dung: Chuyên môn, ngoại ngữ, quản lý, chính trị</t>
  </si>
  <si>
    <t>Có cán bộ biết ngoại ngữ hoặc tiếng dân tộc</t>
  </si>
  <si>
    <t>30% cán bộ có bằng B ngoại ngữ trở lên hoặc 10% cán bộ biết tiếng dân tộc</t>
  </si>
  <si>
    <t>Đủ và chính xác</t>
  </si>
  <si>
    <t>Không đủ</t>
  </si>
  <si>
    <t>40-&lt;70%</t>
  </si>
  <si>
    <t xml:space="preserve"> 30-&lt;50%</t>
  </si>
  <si>
    <t>5.5</t>
  </si>
  <si>
    <t>100% số huyện</t>
  </si>
  <si>
    <t>70-&lt;100%</t>
  </si>
  <si>
    <t xml:space="preserve"> 60-&lt;90%</t>
  </si>
  <si>
    <t xml:space="preserve">Thực hiện thường quy Quy trình chuyên môn của Bộ Y tế về:
- Chăm sóc thiết yếu bà mẹ, trẻ sơ sinh trong và ngay sau đẻ
- Chăm sóc thiết yếu bà mẹ, trẻ sơ sinh trong và ngay sau mổ lấy thai
*Quan sát, hỏi cán bộ phụ trách </t>
  </si>
  <si>
    <t>Thực hiện thường quy Quy trình chuyên môn của Bộ Y tế về Chăm sóc thiết yếu bà mẹ, trẻ sơ sinh trong và ngay sau đẻ</t>
  </si>
  <si>
    <t>6.4</t>
  </si>
  <si>
    <t>Có văn bản phản hồi với các đơn vị sau mỗi đợt giám sát</t>
  </si>
  <si>
    <t xml:space="preserve">Chuyển gửi cặp mẹ nhiễm HIV/mẹ có kết quả sàng lọc HIV dương tính trong giai đoạn chuyển dạ và con của họ sau sinh đến cơ sở chăm sóc, điều trị HIV/AIDS theo qui định </t>
  </si>
  <si>
    <t>80-&lt;90đ:</t>
  </si>
  <si>
    <t>Triệt sản nữ</t>
  </si>
  <si>
    <t>Triệt sản nam</t>
  </si>
  <si>
    <t>1.16</t>
  </si>
  <si>
    <t>1.15</t>
  </si>
  <si>
    <t>Nếu là tỉnh miền núi (có trên 50% số huyện miền núi)</t>
  </si>
  <si>
    <t>Cấp tỉnh trở lên (mã C)</t>
  </si>
  <si>
    <t>Cấp khu vực (mã B)</t>
  </si>
  <si>
    <t xml:space="preserve">Thực hiện thường quy Quy trình chuyên môn của Bộ Y tế về Chăm sóc thiết yếu bà mẹ, trẻ sơ sinh trong và ngay sau đẻ
</t>
  </si>
  <si>
    <r>
      <t xml:space="preserve">Tỷ lệ sơ sinh dưới 2500g </t>
    </r>
    <r>
      <rPr>
        <sz val="11"/>
        <rFont val="Times New Roman"/>
        <family val="1"/>
      </rPr>
      <t xml:space="preserve">
</t>
    </r>
  </si>
  <si>
    <t>Giảm so với năm trước</t>
  </si>
  <si>
    <t xml:space="preserve">  90 - &lt;100% xã có đỡ đẻ</t>
  </si>
  <si>
    <t xml:space="preserve">   80 - &lt;100% số xã có đỡ đẻ</t>
  </si>
  <si>
    <r>
      <t xml:space="preserve">Thực hiện báo cáo về tình hình TVM </t>
    </r>
    <r>
      <rPr>
        <i/>
        <sz val="11"/>
        <rFont val="Times New Roman"/>
        <family val="1"/>
      </rPr>
      <t>(Xem báo cáo)</t>
    </r>
  </si>
  <si>
    <t>* Đối chiếu danh mục thuốc thiết yếu tuyến xã theo Hướng dẫn Quốc gia về các dịch vụ CSSKSS 2016</t>
  </si>
  <si>
    <t>2a</t>
  </si>
  <si>
    <t>2b</t>
  </si>
  <si>
    <t>Tỷ lệ phụ nữ đẻ được khám thai 4 lần trở lên trong 3 thời kỳ</t>
  </si>
  <si>
    <t>≥40%</t>
  </si>
  <si>
    <t xml:space="preserve">Điều trị ARV cho PNCT HIV (+) trong giai đoạn chuyển dạ và điều trị dự phòng cho trẻ sinh ra từ mẹ nhiễm HIV </t>
  </si>
  <si>
    <t>Có tài liệu truyền thông để hướng dẫn cho khách hàng</t>
  </si>
  <si>
    <t>Công tác phòng chống nhiễm khuẩn, bảo vệ môi trường:</t>
  </si>
  <si>
    <r>
      <t xml:space="preserve">Sử dụng thuốc/phương tiện tránh thai (PTTT) đúng nguyên tắc: nhập trước xuất trước, kiểm kê thuốc/PTTT định kỳ, không để thuốc/PTTT quá hạn.
* </t>
    </r>
    <r>
      <rPr>
        <i/>
        <sz val="11"/>
        <rFont val="Times New Roman"/>
        <family val="1"/>
      </rPr>
      <t>Xem sổ sách, báo cáo, hỏi cán bộ phụ trách</t>
    </r>
  </si>
  <si>
    <t>Tỷ lệ bệnh viện và TTYT huyện được tuyến tỉnh giám sát</t>
  </si>
  <si>
    <r>
      <t xml:space="preserve">Báo cáo định kỳ về công tác CSSKSS và các báo cáo theo yêu cầu của Bộ Y tế gửi đúng thời gian quy định, đủ số liệu.
</t>
    </r>
    <r>
      <rPr>
        <i/>
        <sz val="11"/>
        <rFont val="Times New Roman"/>
        <family val="1"/>
      </rPr>
      <t>* Phần này do Vụ SKBMTE chấm</t>
    </r>
  </si>
  <si>
    <r>
      <rPr>
        <sz val="11"/>
        <rFont val="Times New Roman"/>
        <family val="1"/>
      </rPr>
      <t xml:space="preserve"> Báo cáo về dự phòng lây truyền HIV từ mẹ sang con </t>
    </r>
    <r>
      <rPr>
        <i/>
        <sz val="11"/>
        <rFont val="Times New Roman"/>
        <family val="1"/>
      </rPr>
      <t xml:space="preserve">
* Phần này do Vụ SKBMTE chấm
</t>
    </r>
  </si>
  <si>
    <t>Tỷ lệ TE &lt; 2 tuổi không bị SDD được theo dõi tình trạng dinh dưỡng hàng quý (3 tháng/lần) và trẻ từ 2 tuổi đến dưới 5 tuổi không bị SDD được theo dõi tình trạng dinh dưỡng 6 tháng / 1 lần</t>
  </si>
  <si>
    <t xml:space="preserve"> Đồng bằng và trung du:</t>
  </si>
  <si>
    <t>Có văn bản phối hợp với Bệnh viện để thực hiện:
'- Chỉ thị 06/CT-BYT ngày 11/8/2017 (hoặc Chỉ thị số 01/CT-BYT ngày 09/01/2015) về việc tăng cường chăm sóc sức khỏe bà mẹ và trẻ sơ sinh nhằm giảm tử vong mẹ, tử vong sơ sinh;
- Quyết định 1142/QĐ-BYT ngày 18/4/2012 của Bộ trưởng Bộ Y tế về tổ chức thực hiện đơn nguyên sơ sinh và góc sơ sinh tại các tuyến y tế
- Quyết định số 4673 /QĐ-BYT ngày 10/11/2014 của Bộ trưởng Bộ Y tế về Chăm sóc thiết yếu bà mẹ, trẻ sơ sinh trong và ngay sau đẻ (EENC)</t>
  </si>
  <si>
    <t>Theo Thong tu 26/2015/TT-BTNMT của Bộ Tài nguyên môi trường</t>
  </si>
  <si>
    <t>Bệnh viện thực hiện Tiêu chí về Nuôi con bằng sữa mẹ thuộc phần E. Tiêu chí đặc thù chuyên khoa của Bộ tiêu chí đánh giá chất lượng bệnh viện ban hành kèm theo Quyết định số 6858/QĐ-BYT ngày 18 tháng 11 năm 2016 của Bộ trưởng Bộ Y tế đạt từ mức 4 trở lên trong lần đánh giá gần nhất.</t>
  </si>
  <si>
    <t>(Ban hành theo Quyết định số           /QĐ-BYT  ngày         tháng         năm 2018
của Bộ trưởng Bộ Y tế)</t>
  </si>
  <si>
    <t>BẢNG KIỂM TRA 
CÔNG TÁC CHĂM SÓC SỨC KHỎE SINH SẢN
NĂM 2018</t>
  </si>
  <si>
    <t>email:</t>
  </si>
  <si>
    <t>Họ tên cán bộ BC-thống kê:</t>
  </si>
  <si>
    <t xml:space="preserve"> BẢNG CHẤM ĐIỂM CÔNG TÁC CSSKSS NĂM 2018</t>
  </si>
  <si>
    <t>70 - &lt;90% số xã</t>
  </si>
  <si>
    <t>Sử dụng Corticoid trong điều trị dọa đẻ non</t>
  </si>
  <si>
    <r>
      <t>Đánh dấu (</t>
    </r>
    <r>
      <rPr>
        <sz val="12"/>
        <rFont val="Wingdings"/>
        <family val="0"/>
      </rPr>
      <t>ü</t>
    </r>
    <r>
      <rPr>
        <sz val="12"/>
        <rFont val="Times New Roman"/>
        <family val="1"/>
      </rPr>
      <t>) những thông tin phù hợp vào cột “có”/ “không”.</t>
    </r>
  </si>
  <si>
    <t>Có đề án bảo vệ môi trường đơn giản hoặc kế hoạch bảo vệ môi trường
* Quan sát, hỏi cán bộ phụ trách</t>
  </si>
  <si>
    <t>Chuyển sang điểm thưởng (nhiều tỉnh SYT không cho phép phá thai tại xã)</t>
  </si>
  <si>
    <r>
      <t>Sử dụng MgSO</t>
    </r>
    <r>
      <rPr>
        <vertAlign val="subscript"/>
        <sz val="11"/>
        <rFont val="Times New Roman"/>
        <family val="1"/>
      </rPr>
      <t>4</t>
    </r>
    <r>
      <rPr>
        <sz val="11"/>
        <rFont val="Times New Roman"/>
        <family val="1"/>
      </rPr>
      <t xml:space="preserve"> trong xử trí ban đầu tiền sản giật-sản giật </t>
    </r>
  </si>
  <si>
    <t>Thực hiện thường quy Quy trình chuyên môn của Bộ Y tế về Chăm sóc thiết yếu bà mẹ, trẻ sơ sinh trong và ngay sau đẻ (&gt;80% số ca đẻ thường)
*Quan sát, hỏi cán bộ phụ trách</t>
  </si>
  <si>
    <r>
      <t xml:space="preserve">Phối kết hợp giữa Trung tâm CSSKSS/KSBT/đơn vị tương đương và các đơn vị 
</t>
    </r>
    <r>
      <rPr>
        <i/>
        <sz val="11"/>
        <rFont val="Times New Roman"/>
        <family val="1"/>
      </rPr>
      <t>* Xem văn bản (dưới dạng bản cam kết, hợp đồng trách nhiệm, biên bản ghi nhớ, công văn, quyết định, kế hoạch…)</t>
    </r>
  </si>
  <si>
    <t xml:space="preserve">Phối kết hợp với Khoa sản, Khoa Nhi/sơ sinh của Bệnh viện đa khoa; Bệnh viện Phụ sản/Bệnh viện Nhi/Bệnh viện Sản - Nhi và các đơn vị/chương trình y tế khác </t>
  </si>
  <si>
    <t>Trung tâm CSSKSS tỉnh/tp:</t>
  </si>
  <si>
    <t>Họ tên Giám đốc Trung tâm:</t>
  </si>
  <si>
    <t>HOẠT ĐỘNG CỦA TRUNG TÂM CSSKSS</t>
  </si>
  <si>
    <t xml:space="preserve">Chăm sóc thiết yếu BM&amp;TSS trong đẻ mổ (&gt;50% số ca mổ đẻ) </t>
  </si>
  <si>
    <t>Không thực hiện chăm sóc thiết yếu BM&amp;TSS trong đẻ mổ</t>
  </si>
  <si>
    <t>Không thực hiện chăm sóc thiết yếu BM&amp;TSS trong đẻ thường</t>
  </si>
  <si>
    <t>Chuyển gửi mẹ nhiễm HIV/mẹ có kết quả sàng lọc HIV dương tính trong giai đoạn chuyển dạ và con của họ sau sinh đến cơ sở chăm sóc, điều trị HIV/AIDS theo qui định</t>
  </si>
  <si>
    <t>Tuyến huyện - Bệnh viện</t>
  </si>
  <si>
    <t>Tuyến huyện - Khoa CSSKSS</t>
  </si>
  <si>
    <t>Bố trí đủ các phòng: phòng thủ thuật KHHGĐ/phòng đẻ, khám phụ khoa. Phòng khám thai/tư vấn, phòng khám trẻ em (có thể lồng ghép).</t>
  </si>
  <si>
    <t xml:space="preserve">Khám và điều trị NKĐSS thông thường có kết hợp sàng lọc ung thưc CTC bằng nghiệm pháp axit axetic hoặc lugol </t>
  </si>
  <si>
    <t xml:space="preserve">Chăm sóc thiết yếu BM&amp;TSS trong đẻ thường (&gt;90% số ca đẻ thường) </t>
  </si>
  <si>
    <r>
      <t xml:space="preserve">Tỷ lệ huyện/xã được giám sát/chỉ đạo tuyến
</t>
    </r>
    <r>
      <rPr>
        <i/>
        <sz val="11"/>
        <rFont val="Times New Roman"/>
        <family val="1"/>
      </rPr>
      <t>* Xem sổ/báo cáo chỉ đạo tuyến, bảng kiểm</t>
    </r>
  </si>
  <si>
    <t>Có ≥ 1đề tài, sáng kiến khoa học từ cấp ngành</t>
  </si>
  <si>
    <r>
      <t>Có ≥ 1đ</t>
    </r>
    <r>
      <rPr>
        <i/>
        <sz val="11"/>
        <rFont val="Times New Roman"/>
        <family val="1"/>
      </rPr>
      <t xml:space="preserve">ề tài, sáng kiến khoa học từ cấp cơ sở  </t>
    </r>
  </si>
  <si>
    <t>Có ≥ 1 đề tài, sáng kiến khoa học cấp tỉnh trở lên</t>
  </si>
  <si>
    <t>Sàng lọc ung thư cổ tử cung bằng nghiệm pháp axit axetic/lugol; hoặc lấy bệnh phẩm gửi tuyến trên (làm xét nghiệm tế bào học hoặc sinh học phân tử phát hiện sớm tổn thương cổ tử cung)</t>
  </si>
  <si>
    <t>Tỷ lệ TE &lt; 2 tuổi SDD (thể thấp còi, nhẹ cân) được theo dõi tình trạng dinh dưỡng (cân nặng, chiều cao) hàng tháng</t>
  </si>
  <si>
    <t>Xuất sắc toàn diện</t>
  </si>
  <si>
    <t>Xuất sắc</t>
  </si>
  <si>
    <t>Miền núi (&gt;50% số huyện miền núi)</t>
  </si>
  <si>
    <r>
      <t xml:space="preserve">100% số BV huyện thực hiện được truyền máu (nếu thời gian vận chuyển trung bình </t>
    </r>
    <r>
      <rPr>
        <b/>
        <i/>
        <sz val="11"/>
        <rFont val="Times New Roman"/>
        <family val="1"/>
      </rPr>
      <t xml:space="preserve">từ thôn bản đến cơ sở thực hiện được truyền máu </t>
    </r>
    <r>
      <rPr>
        <i/>
        <sz val="11"/>
        <rFont val="Times New Roman"/>
        <family val="1"/>
      </rPr>
      <t xml:space="preserve">≥2h)  </t>
    </r>
  </si>
  <si>
    <r>
      <t xml:space="preserve">≥70% số BV huyện thực hiện được truyền máu (nếu thời gian vận chuyển trung bình </t>
    </r>
    <r>
      <rPr>
        <b/>
        <i/>
        <sz val="11"/>
        <rFont val="Times New Roman"/>
        <family val="1"/>
      </rPr>
      <t>từ thôn bản đến cơ sở thực hiện được truyền máu ≥</t>
    </r>
    <r>
      <rPr>
        <i/>
        <sz val="11"/>
        <rFont val="Times New Roman"/>
        <family val="1"/>
      </rPr>
      <t xml:space="preserve"> 2h)</t>
    </r>
    <r>
      <rPr>
        <b/>
        <i/>
        <sz val="11"/>
        <rFont val="Times New Roman"/>
        <family val="1"/>
      </rPr>
      <t xml:space="preserve">  </t>
    </r>
  </si>
  <si>
    <r>
      <rPr>
        <sz val="11"/>
        <rFont val="ＭＳ Ｐ明朝"/>
        <family val="1"/>
      </rPr>
      <t>≥</t>
    </r>
    <r>
      <rPr>
        <i/>
        <sz val="11"/>
        <rFont val="Times New Roman"/>
        <family val="1"/>
      </rPr>
      <t xml:space="preserve">70% số BV huyện thực hiện được mổ chửa ngoài tử cung
(nếu thời gian vận chuyển trung bình </t>
    </r>
    <r>
      <rPr>
        <b/>
        <i/>
        <sz val="11"/>
        <rFont val="Times New Roman"/>
        <family val="1"/>
      </rPr>
      <t xml:space="preserve">từ thôn bản đến cơ sở y tế có thể thực hiện phẫu thuật sản phụ khoa </t>
    </r>
    <r>
      <rPr>
        <i/>
        <sz val="11"/>
        <rFont val="ＭＳ Ｐ明朝"/>
        <family val="1"/>
      </rPr>
      <t>≥</t>
    </r>
    <r>
      <rPr>
        <i/>
        <sz val="11"/>
        <rFont val="Times New Roman"/>
        <family val="1"/>
      </rPr>
      <t xml:space="preserve"> 2h)  </t>
    </r>
  </si>
  <si>
    <t>Tư vấn, XN HIV cho PNCT và chuyển gửi PNCT có kết quả XN sàng lọc HIV dương tính đến cơ sở chăm sóc, điều trị HIV/AIDS</t>
  </si>
  <si>
    <r>
      <t xml:space="preserve">100% số BV huyện thực hiện được mổ cắt tử cung cấp cứu
(nếu thời gian vận chuyển trung bình </t>
    </r>
    <r>
      <rPr>
        <b/>
        <i/>
        <sz val="11"/>
        <rFont val="Times New Roman"/>
        <family val="1"/>
      </rPr>
      <t xml:space="preserve">từ thôn bản đến cơ sở y tế có thể thực hiện phẫu thuật  </t>
    </r>
    <r>
      <rPr>
        <sz val="11"/>
        <rFont val="ＭＳ Ｐゴシック"/>
        <family val="3"/>
      </rPr>
      <t>≥</t>
    </r>
    <r>
      <rPr>
        <i/>
        <sz val="11"/>
        <rFont val="Times New Roman"/>
        <family val="1"/>
      </rPr>
      <t xml:space="preserve"> 2h)  </t>
    </r>
  </si>
  <si>
    <r>
      <rPr>
        <sz val="11"/>
        <rFont val="ＭＳ Ｐ明朝"/>
        <family val="1"/>
      </rPr>
      <t>≥</t>
    </r>
    <r>
      <rPr>
        <i/>
        <sz val="11"/>
        <rFont val="Times New Roman"/>
        <family val="1"/>
      </rPr>
      <t xml:space="preserve">70% số BV huyện thực hiện được mổ cắt tử cung cấp cứu (nếu thời gian vận chuyển trung bình </t>
    </r>
    <r>
      <rPr>
        <b/>
        <i/>
        <sz val="11"/>
        <rFont val="Times New Roman"/>
        <family val="1"/>
      </rPr>
      <t xml:space="preserve">từ thôn bản đến cơ sở y tế có thể thực hiện phẫu thuật  </t>
    </r>
    <r>
      <rPr>
        <i/>
        <sz val="11"/>
        <rFont val="ＭＳ Ｐ明朝"/>
        <family val="1"/>
      </rPr>
      <t>≥</t>
    </r>
    <r>
      <rPr>
        <i/>
        <sz val="11"/>
        <rFont val="Times New Roman"/>
        <family val="1"/>
      </rPr>
      <t xml:space="preserve"> 2h)  </t>
    </r>
  </si>
  <si>
    <r>
      <t xml:space="preserve">100% số BV huyện thực hiện được mổ chửa ngoài tử cung (nếu thời gian vận chuyển trung bình </t>
    </r>
    <r>
      <rPr>
        <b/>
        <i/>
        <sz val="11"/>
        <rFont val="Times New Roman"/>
        <family val="1"/>
      </rPr>
      <t xml:space="preserve">từ thôn bản đến CSYT có thể thực hiện phẫu thuật sản phụ khoa </t>
    </r>
    <r>
      <rPr>
        <sz val="11"/>
        <rFont val="ＭＳ Ｐゴシック"/>
        <family val="3"/>
      </rPr>
      <t>≥</t>
    </r>
    <r>
      <rPr>
        <i/>
        <sz val="11"/>
        <rFont val="Times New Roman"/>
        <family val="1"/>
      </rPr>
      <t xml:space="preserve"> 2h)  </t>
    </r>
  </si>
  <si>
    <t xml:space="preserve">95-100đ: </t>
  </si>
  <si>
    <t>90-&lt;95đ:</t>
  </si>
  <si>
    <t>&lt;80đ:</t>
  </si>
  <si>
    <t xml:space="preserve">                               ĐƠN VỊ THAM GIA KIỂM TRA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</si>
</sst>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79">
    <font>
      <sz val="10"/>
      <name val="Arial"/>
      <family val="2"/>
    </font>
    <font>
      <sz val="14"/>
      <color indexed="8"/>
      <name val="Times New Roman"/>
      <family val="2"/>
    </font>
    <font>
      <b/>
      <sz val="14"/>
      <name val="Times New Roman"/>
      <family val="1"/>
    </font>
    <font>
      <sz val="11"/>
      <name val="Arial"/>
      <family val="2"/>
    </font>
    <font>
      <sz val="9"/>
      <name val="Arial"/>
      <family val="2"/>
    </font>
    <font>
      <b/>
      <sz val="16"/>
      <name val="Times New Roman"/>
      <family val="1"/>
    </font>
    <font>
      <b/>
      <sz val="12"/>
      <name val="Times New Roman"/>
      <family val="1"/>
    </font>
    <font>
      <b/>
      <i/>
      <sz val="11"/>
      <name val="Times New Roman"/>
      <family val="1"/>
    </font>
    <font>
      <b/>
      <sz val="11"/>
      <name val="Times New Roman"/>
      <family val="1"/>
    </font>
    <font>
      <i/>
      <sz val="11"/>
      <name val="Times New Roman"/>
      <family val="1"/>
    </font>
    <font>
      <b/>
      <i/>
      <sz val="9"/>
      <name val="Arial"/>
      <family val="2"/>
    </font>
    <font>
      <b/>
      <i/>
      <sz val="11"/>
      <name val="Arial"/>
      <family val="2"/>
    </font>
    <font>
      <sz val="11"/>
      <name val="Times New Roman"/>
      <family val="1"/>
    </font>
    <font>
      <b/>
      <sz val="9"/>
      <name val="Arial"/>
      <family val="2"/>
    </font>
    <font>
      <b/>
      <sz val="11"/>
      <name val="Arial"/>
      <family val="2"/>
    </font>
    <font>
      <sz val="11"/>
      <name val="Calibri"/>
      <family val="2"/>
    </font>
    <font>
      <i/>
      <sz val="11"/>
      <name val="Symbol"/>
      <family val="1"/>
    </font>
    <font>
      <i/>
      <sz val="11"/>
      <name val="Arial"/>
      <family val="2"/>
    </font>
    <font>
      <i/>
      <sz val="9"/>
      <name val="Arial"/>
      <family val="2"/>
    </font>
    <font>
      <sz val="11"/>
      <name val="ＭＳ Ｐゴシック"/>
      <family val="3"/>
    </font>
    <font>
      <sz val="11"/>
      <name val="ＭＳ Ｐ明朝"/>
      <family val="1"/>
    </font>
    <font>
      <i/>
      <sz val="11"/>
      <name val="ＭＳ Ｐ明朝"/>
      <family val="1"/>
    </font>
    <font>
      <b/>
      <sz val="9"/>
      <name val="Times New Roman"/>
      <family val="1"/>
    </font>
    <font>
      <b/>
      <sz val="10"/>
      <name val="Arial"/>
      <family val="2"/>
    </font>
    <font>
      <vertAlign val="subscript"/>
      <sz val="11"/>
      <name val="Times New Roman"/>
      <family val="1"/>
    </font>
    <font>
      <i/>
      <sz val="12"/>
      <name val="Times New Roman"/>
      <family val="1"/>
    </font>
    <font>
      <sz val="9"/>
      <name val="Times New Roman"/>
      <family val="1"/>
    </font>
    <font>
      <sz val="12"/>
      <name val="Times New Roman"/>
      <family val="1"/>
    </font>
    <font>
      <sz val="14"/>
      <name val="Times New Roman"/>
      <family val="1"/>
    </font>
    <font>
      <sz val="10"/>
      <name val="Times New Roman"/>
      <family val="1"/>
    </font>
    <font>
      <b/>
      <sz val="18"/>
      <name val="Times New Roman"/>
      <family val="1"/>
    </font>
    <font>
      <b/>
      <sz val="20"/>
      <name val="Times New Roman"/>
      <family val="1"/>
    </font>
    <font>
      <b/>
      <i/>
      <sz val="14"/>
      <name val="Times New Roman"/>
      <family val="1"/>
    </font>
    <font>
      <i/>
      <sz val="14"/>
      <name val="Times New Roman"/>
      <family val="1"/>
    </font>
    <font>
      <sz val="12"/>
      <name val="Symbol"/>
      <family val="1"/>
    </font>
    <font>
      <sz val="13"/>
      <name val="Times New Roman"/>
      <family val="1"/>
    </font>
    <font>
      <b/>
      <sz val="10"/>
      <name val="Times New Roman"/>
      <family val="1"/>
    </font>
    <font>
      <sz val="11"/>
      <name val="Symbol"/>
      <family val="1"/>
    </font>
    <font>
      <b/>
      <i/>
      <sz val="8"/>
      <name val="Arial"/>
      <family val="2"/>
    </font>
    <font>
      <b/>
      <sz val="8"/>
      <name val="Arial"/>
      <family val="2"/>
    </font>
    <font>
      <b/>
      <sz val="8"/>
      <name val="Times New Roman"/>
      <family val="1"/>
    </font>
    <font>
      <sz val="12"/>
      <name val="Wingdings"/>
      <family val="0"/>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sz val="11"/>
      <color indexed="8"/>
      <name val="Calibri"/>
      <family val="3"/>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9"/>
      <color indexed="10"/>
      <name val="Arial"/>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sz val="11"/>
      <color theme="1"/>
      <name val="Calibri"/>
      <family val="3"/>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thin"/>
      <bottom style="thin"/>
    </border>
    <border>
      <left style="hair"/>
      <right style="thin"/>
      <top style="thin"/>
      <bottom style="thin"/>
    </border>
    <border>
      <left style="thin"/>
      <right style="thin"/>
      <top style="thin"/>
      <bottom style="thin"/>
    </border>
    <border>
      <left>
        <color indexed="63"/>
      </left>
      <right style="hair"/>
      <top style="thin"/>
      <bottom style="thin"/>
    </border>
    <border>
      <left style="thin"/>
      <right style="thin"/>
      <top style="thin"/>
      <bottom style="hair"/>
    </border>
    <border>
      <left style="hair"/>
      <right style="hair"/>
      <top>
        <color indexed="63"/>
      </top>
      <bottom style="hair"/>
    </border>
    <border>
      <left style="hair"/>
      <right style="thin"/>
      <top>
        <color indexed="63"/>
      </top>
      <bottom style="hair"/>
    </border>
    <border>
      <left style="thin"/>
      <right style="thin"/>
      <top>
        <color indexed="63"/>
      </top>
      <bottom>
        <color indexed="63"/>
      </bottom>
    </border>
    <border>
      <left style="thin"/>
      <right>
        <color indexed="63"/>
      </right>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color indexed="63"/>
      </right>
      <top style="hair"/>
      <bottom style="thin"/>
    </border>
    <border>
      <left>
        <color indexed="63"/>
      </left>
      <right style="hair"/>
      <top style="hair"/>
      <bottom style="thin"/>
    </border>
    <border>
      <left style="thin"/>
      <right>
        <color indexed="63"/>
      </right>
      <top>
        <color indexed="63"/>
      </top>
      <bottom style="hair"/>
    </border>
    <border>
      <left style="thin"/>
      <right style="thin"/>
      <top>
        <color indexed="63"/>
      </top>
      <bottom style="thin"/>
    </border>
    <border>
      <left style="hair"/>
      <right style="hair"/>
      <top style="hair"/>
      <bottom style="thin"/>
    </border>
    <border>
      <left style="hair"/>
      <right style="thin"/>
      <top style="hair"/>
      <bottom style="thin"/>
    </border>
    <border>
      <left>
        <color indexed="63"/>
      </left>
      <right style="hair"/>
      <top>
        <color indexed="63"/>
      </top>
      <bottom style="hair"/>
    </border>
    <border>
      <left style="thin"/>
      <right>
        <color indexed="63"/>
      </right>
      <top>
        <color indexed="63"/>
      </top>
      <bottom>
        <color indexed="63"/>
      </bottom>
    </border>
    <border>
      <left style="thin"/>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hair"/>
    </border>
    <border>
      <left>
        <color indexed="63"/>
      </left>
      <right style="double"/>
      <top>
        <color indexed="63"/>
      </top>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hair"/>
      <right style="thin"/>
      <top>
        <color indexed="63"/>
      </top>
      <bottom>
        <color indexed="63"/>
      </bottom>
    </border>
    <border>
      <left>
        <color indexed="63"/>
      </left>
      <right style="hair"/>
      <top>
        <color indexed="63"/>
      </top>
      <bottom>
        <color indexed="63"/>
      </bottom>
    </border>
    <border>
      <left style="thin"/>
      <right style="thin"/>
      <top style="hair"/>
      <bottom style="thin"/>
    </border>
    <border>
      <left>
        <color indexed="63"/>
      </left>
      <right style="hair"/>
      <top style="thin"/>
      <bottom style="hair"/>
    </border>
    <border>
      <left style="hair"/>
      <right style="thin"/>
      <top style="thin"/>
      <bottom style="hair"/>
    </border>
    <border>
      <left style="thin"/>
      <right>
        <color indexed="63"/>
      </right>
      <top style="thin"/>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double"/>
      <top style="hair"/>
      <bottom>
        <color indexed="63"/>
      </bottom>
    </border>
    <border>
      <left>
        <color indexed="63"/>
      </left>
      <right>
        <color indexed="63"/>
      </right>
      <top style="hair"/>
      <bottom style="thin"/>
    </border>
    <border>
      <left>
        <color indexed="63"/>
      </left>
      <right style="thin"/>
      <top style="hair"/>
      <bottom style="thin"/>
    </border>
    <border>
      <left style="hair"/>
      <right style="hair"/>
      <top style="thin"/>
      <bottom style="hair"/>
    </border>
    <border>
      <left>
        <color indexed="63"/>
      </left>
      <right>
        <color indexed="63"/>
      </right>
      <top style="thin"/>
      <bottom style="hair"/>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hair"/>
      <bottom style="hair"/>
    </border>
    <border>
      <left style="hair"/>
      <right>
        <color indexed="63"/>
      </right>
      <top style="hair"/>
      <bottom style="hair"/>
    </border>
    <border>
      <left>
        <color indexed="63"/>
      </left>
      <right style="thin"/>
      <top>
        <color indexed="63"/>
      </top>
      <bottom style="hair"/>
    </border>
    <border>
      <left style="thin"/>
      <right style="hair"/>
      <top style="thin"/>
      <bottom style="thin"/>
    </border>
    <border>
      <left>
        <color indexed="63"/>
      </left>
      <right style="thin"/>
      <top style="thin"/>
      <bottom style="hair"/>
    </border>
    <border>
      <left style="thin"/>
      <right style="hair"/>
      <top>
        <color indexed="63"/>
      </top>
      <bottom style="hair"/>
    </border>
    <border>
      <left style="hair"/>
      <right>
        <color indexed="63"/>
      </right>
      <top style="hair"/>
      <bottom>
        <color indexed="63"/>
      </bottom>
    </border>
    <border>
      <left style="thin"/>
      <right style="hair"/>
      <top style="hair"/>
      <bottom>
        <color indexed="63"/>
      </bottom>
    </border>
    <border>
      <left style="hair"/>
      <right>
        <color indexed="63"/>
      </right>
      <top>
        <color indexed="63"/>
      </top>
      <bottom style="hair"/>
    </border>
    <border>
      <left style="thin"/>
      <right style="hair"/>
      <top style="hair"/>
      <bottom style="thin"/>
    </border>
    <border>
      <left>
        <color indexed="63"/>
      </left>
      <right style="thin"/>
      <top style="hair"/>
      <bottom>
        <color indexed="63"/>
      </bottom>
    </border>
  </borders>
  <cellStyleXfs count="64">
    <xf numFmtId="0"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60" fillId="0" borderId="0" applyFont="0" applyFill="0" applyBorder="0" applyAlignment="0" applyProtection="0"/>
    <xf numFmtId="44" fontId="60" fillId="0" borderId="0" applyFont="0" applyFill="0" applyBorder="0" applyAlignment="0" applyProtection="0"/>
    <xf numFmtId="42" fontId="6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73" fillId="0" borderId="0">
      <alignment/>
      <protection/>
    </xf>
    <xf numFmtId="0" fontId="0" fillId="0" borderId="0">
      <alignment/>
      <protection/>
    </xf>
    <xf numFmtId="0" fontId="60" fillId="32" borderId="7" applyNumberFormat="0" applyFont="0" applyAlignment="0" applyProtection="0"/>
    <xf numFmtId="0" fontId="74" fillId="27" borderId="8" applyNumberFormat="0" applyAlignment="0" applyProtection="0"/>
    <xf numFmtId="9" fontId="6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33">
    <xf numFmtId="0" fontId="0" fillId="0" borderId="0" xfId="0" applyAlignment="1">
      <alignment/>
    </xf>
    <xf numFmtId="0" fontId="3"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2" fontId="7" fillId="0" borderId="10" xfId="0" applyNumberFormat="1" applyFont="1" applyFill="1" applyBorder="1" applyAlignment="1" applyProtection="1">
      <alignment horizontal="center" vertical="center" wrapText="1"/>
      <protection locked="0"/>
    </xf>
    <xf numFmtId="2" fontId="7" fillId="0" borderId="11"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0" fontId="3" fillId="0" borderId="0" xfId="0" applyFont="1" applyFill="1" applyAlignment="1" applyProtection="1">
      <alignment/>
      <protection locked="0"/>
    </xf>
    <xf numFmtId="49" fontId="8" fillId="0" borderId="12" xfId="0" applyNumberFormat="1" applyFont="1" applyFill="1" applyBorder="1" applyAlignment="1" applyProtection="1">
      <alignment vertical="center" wrapText="1"/>
      <protection locked="0"/>
    </xf>
    <xf numFmtId="2" fontId="8" fillId="0" borderId="13" xfId="0" applyNumberFormat="1" applyFont="1" applyFill="1" applyBorder="1" applyAlignment="1" applyProtection="1">
      <alignment horizontal="left" vertical="center" wrapText="1"/>
      <protection locked="0"/>
    </xf>
    <xf numFmtId="2" fontId="7" fillId="0" borderId="10" xfId="0" applyNumberFormat="1" applyFont="1" applyFill="1" applyBorder="1" applyAlignment="1" applyProtection="1">
      <alignment horizontal="right" vertical="center" wrapText="1"/>
      <protection locked="0"/>
    </xf>
    <xf numFmtId="2" fontId="9" fillId="0" borderId="11" xfId="0" applyNumberFormat="1" applyFont="1" applyFill="1" applyBorder="1" applyAlignment="1" applyProtection="1">
      <alignment horizontal="left"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49" fontId="8" fillId="0" borderId="14" xfId="0" applyNumberFormat="1" applyFont="1" applyFill="1" applyBorder="1" applyAlignment="1" applyProtection="1">
      <alignment horizontal="center" vertical="top" wrapText="1"/>
      <protection locked="0"/>
    </xf>
    <xf numFmtId="2" fontId="7" fillId="0" borderId="15" xfId="0" applyNumberFormat="1" applyFont="1" applyFill="1" applyBorder="1" applyAlignment="1" applyProtection="1">
      <alignment horizontal="right" vertical="top" wrapText="1"/>
      <protection locked="0"/>
    </xf>
    <xf numFmtId="2" fontId="7" fillId="0" borderId="16" xfId="0" applyNumberFormat="1" applyFont="1" applyFill="1" applyBorder="1" applyAlignment="1" applyProtection="1">
      <alignment horizontal="right" vertical="top" wrapText="1"/>
      <protection locked="0"/>
    </xf>
    <xf numFmtId="0" fontId="10" fillId="0" borderId="0" xfId="0" applyFont="1" applyFill="1" applyBorder="1" applyAlignment="1" applyProtection="1">
      <alignment vertical="top"/>
      <protection locked="0"/>
    </xf>
    <xf numFmtId="0" fontId="11" fillId="0" borderId="0" xfId="0" applyFont="1" applyFill="1" applyBorder="1" applyAlignment="1" applyProtection="1">
      <alignment vertical="top"/>
      <protection locked="0"/>
    </xf>
    <xf numFmtId="0" fontId="11" fillId="0" borderId="0" xfId="0" applyFont="1" applyFill="1" applyBorder="1" applyAlignment="1" applyProtection="1">
      <alignment/>
      <protection locked="0"/>
    </xf>
    <xf numFmtId="0" fontId="11" fillId="0" borderId="0" xfId="0" applyFont="1" applyFill="1" applyAlignment="1" applyProtection="1">
      <alignment/>
      <protection locked="0"/>
    </xf>
    <xf numFmtId="49" fontId="12" fillId="0" borderId="17" xfId="0" applyNumberFormat="1" applyFont="1" applyFill="1" applyBorder="1" applyAlignment="1" applyProtection="1">
      <alignment horizontal="right" vertical="top" wrapText="1"/>
      <protection locked="0"/>
    </xf>
    <xf numFmtId="2" fontId="12" fillId="0" borderId="18" xfId="0" applyNumberFormat="1" applyFont="1" applyFill="1" applyBorder="1" applyAlignment="1" applyProtection="1">
      <alignment horizontal="left" vertical="top" wrapText="1"/>
      <protection locked="0"/>
    </xf>
    <xf numFmtId="2" fontId="12" fillId="0" borderId="19" xfId="0" applyNumberFormat="1" applyFont="1" applyFill="1" applyBorder="1" applyAlignment="1" applyProtection="1">
      <alignment horizontal="right" vertical="top" wrapText="1"/>
      <protection locked="0"/>
    </xf>
    <xf numFmtId="2" fontId="12" fillId="0" borderId="20" xfId="0" applyNumberFormat="1" applyFont="1" applyFill="1" applyBorder="1" applyAlignment="1" applyProtection="1">
      <alignment horizontal="right" vertical="top" wrapText="1"/>
      <protection locked="0"/>
    </xf>
    <xf numFmtId="2" fontId="12" fillId="0" borderId="21" xfId="0" applyNumberFormat="1" applyFont="1" applyFill="1" applyBorder="1" applyAlignment="1" applyProtection="1">
      <alignment horizontal="right" vertical="top" wrapText="1"/>
      <protection locked="0"/>
    </xf>
    <xf numFmtId="49" fontId="12" fillId="0" borderId="17" xfId="0" applyNumberFormat="1" applyFont="1" applyFill="1" applyBorder="1" applyAlignment="1" applyProtection="1">
      <alignment horizontal="center" vertical="top" wrapText="1"/>
      <protection locked="0"/>
    </xf>
    <xf numFmtId="0" fontId="9" fillId="0" borderId="18" xfId="0" applyFont="1" applyFill="1" applyBorder="1" applyAlignment="1" applyProtection="1">
      <alignment vertical="top" wrapText="1"/>
      <protection locked="0"/>
    </xf>
    <xf numFmtId="0" fontId="9" fillId="0" borderId="22" xfId="0" applyFont="1" applyFill="1" applyBorder="1" applyAlignment="1" applyProtection="1">
      <alignment vertical="top" wrapText="1"/>
      <protection locked="0"/>
    </xf>
    <xf numFmtId="0" fontId="9" fillId="0" borderId="23" xfId="0" applyFont="1" applyFill="1" applyBorder="1" applyAlignment="1" applyProtection="1">
      <alignment vertical="top" wrapText="1"/>
      <protection locked="0"/>
    </xf>
    <xf numFmtId="2" fontId="3" fillId="0" borderId="18" xfId="0" applyNumberFormat="1" applyFont="1" applyFill="1" applyBorder="1" applyAlignment="1" applyProtection="1">
      <alignment horizontal="left" vertical="top"/>
      <protection locked="0"/>
    </xf>
    <xf numFmtId="49" fontId="8" fillId="0" borderId="24" xfId="0" applyNumberFormat="1" applyFont="1" applyFill="1" applyBorder="1" applyAlignment="1" applyProtection="1">
      <alignment horizontal="center" vertical="top" wrapText="1"/>
      <protection locked="0"/>
    </xf>
    <xf numFmtId="2" fontId="7" fillId="0" borderId="18" xfId="0" applyNumberFormat="1" applyFont="1" applyFill="1" applyBorder="1" applyAlignment="1" applyProtection="1">
      <alignment horizontal="left" vertical="top" wrapText="1"/>
      <protection locked="0"/>
    </xf>
    <xf numFmtId="2" fontId="7" fillId="0" borderId="20" xfId="0" applyNumberFormat="1" applyFont="1" applyFill="1" applyBorder="1" applyAlignment="1" applyProtection="1">
      <alignment horizontal="right" vertical="top" wrapText="1"/>
      <protection locked="0"/>
    </xf>
    <xf numFmtId="2" fontId="7" fillId="0" borderId="21" xfId="0" applyNumberFormat="1" applyFont="1" applyFill="1" applyBorder="1" applyAlignment="1" applyProtection="1">
      <alignment horizontal="right" vertical="top" wrapText="1"/>
      <protection locked="0"/>
    </xf>
    <xf numFmtId="2" fontId="8" fillId="0" borderId="18" xfId="0" applyNumberFormat="1" applyFont="1" applyFill="1" applyBorder="1" applyAlignment="1" applyProtection="1">
      <alignment horizontal="left" vertical="top" wrapText="1"/>
      <protection locked="0"/>
    </xf>
    <xf numFmtId="2" fontId="8" fillId="0" borderId="19" xfId="0" applyNumberFormat="1" applyFont="1" applyFill="1" applyBorder="1" applyAlignment="1" applyProtection="1">
      <alignment horizontal="right" vertical="top" wrapText="1"/>
      <protection locked="0"/>
    </xf>
    <xf numFmtId="2" fontId="8" fillId="0" borderId="20" xfId="0" applyNumberFormat="1" applyFont="1" applyFill="1" applyBorder="1" applyAlignment="1" applyProtection="1">
      <alignment horizontal="right" vertical="top" wrapText="1"/>
      <protection locked="0"/>
    </xf>
    <xf numFmtId="2" fontId="8" fillId="0" borderId="21" xfId="0" applyNumberFormat="1" applyFont="1" applyFill="1" applyBorder="1" applyAlignment="1" applyProtection="1">
      <alignment horizontal="right" vertical="top" wrapText="1"/>
      <protection locked="0"/>
    </xf>
    <xf numFmtId="0" fontId="13" fillId="0" borderId="0" xfId="0" applyFont="1" applyFill="1" applyBorder="1" applyAlignment="1" applyProtection="1">
      <alignment vertical="top"/>
      <protection locked="0"/>
    </xf>
    <xf numFmtId="0" fontId="14" fillId="0" borderId="0" xfId="0" applyFont="1" applyFill="1" applyBorder="1" applyAlignment="1" applyProtection="1">
      <alignment vertical="top"/>
      <protection locked="0"/>
    </xf>
    <xf numFmtId="0" fontId="14" fillId="0" borderId="0" xfId="0" applyFont="1" applyFill="1" applyBorder="1" applyAlignment="1" applyProtection="1">
      <alignment/>
      <protection locked="0"/>
    </xf>
    <xf numFmtId="0" fontId="14" fillId="0" borderId="0" xfId="0" applyFont="1" applyFill="1" applyAlignment="1" applyProtection="1">
      <alignment/>
      <protection locked="0"/>
    </xf>
    <xf numFmtId="49" fontId="12" fillId="0" borderId="24" xfId="0" applyNumberFormat="1" applyFont="1" applyFill="1" applyBorder="1" applyAlignment="1" applyProtection="1">
      <alignment horizontal="right" vertical="top" wrapText="1"/>
      <protection locked="0"/>
    </xf>
    <xf numFmtId="0" fontId="12" fillId="0" borderId="18" xfId="0" applyFont="1" applyFill="1" applyBorder="1" applyAlignment="1" applyProtection="1">
      <alignment vertical="top" wrapText="1"/>
      <protection locked="0"/>
    </xf>
    <xf numFmtId="0" fontId="12" fillId="0" borderId="23" xfId="0" applyFont="1" applyFill="1" applyBorder="1" applyAlignment="1" applyProtection="1">
      <alignment vertical="top" wrapText="1"/>
      <protection locked="0"/>
    </xf>
    <xf numFmtId="49" fontId="12" fillId="0" borderId="25" xfId="0" applyNumberFormat="1" applyFont="1" applyFill="1" applyBorder="1" applyAlignment="1" applyProtection="1">
      <alignment horizontal="center" vertical="top" wrapText="1"/>
      <protection locked="0"/>
    </xf>
    <xf numFmtId="0" fontId="9" fillId="0" borderId="22" xfId="0" applyFont="1" applyFill="1" applyBorder="1" applyAlignment="1" applyProtection="1">
      <alignment horizontal="left" vertical="top" wrapText="1"/>
      <protection locked="0"/>
    </xf>
    <xf numFmtId="49" fontId="12" fillId="0" borderId="26" xfId="0" applyNumberFormat="1" applyFont="1" applyFill="1" applyBorder="1" applyAlignment="1" applyProtection="1">
      <alignment horizontal="center" vertical="top" wrapText="1"/>
      <protection locked="0"/>
    </xf>
    <xf numFmtId="49" fontId="12" fillId="0" borderId="25" xfId="0" applyNumberFormat="1" applyFont="1" applyFill="1" applyBorder="1" applyAlignment="1" applyProtection="1">
      <alignment horizontal="right" vertical="top" wrapText="1"/>
      <protection locked="0"/>
    </xf>
    <xf numFmtId="2" fontId="12" fillId="0" borderId="27" xfId="0" applyNumberFormat="1" applyFont="1" applyFill="1" applyBorder="1" applyAlignment="1" applyProtection="1">
      <alignment horizontal="left" vertical="top" wrapText="1"/>
      <protection locked="0"/>
    </xf>
    <xf numFmtId="2" fontId="12" fillId="0" borderId="28" xfId="0" applyNumberFormat="1" applyFont="1" applyFill="1" applyBorder="1" applyAlignment="1" applyProtection="1">
      <alignment horizontal="right" vertical="top" wrapText="1"/>
      <protection locked="0"/>
    </xf>
    <xf numFmtId="2" fontId="8" fillId="0" borderId="19" xfId="0" applyNumberFormat="1" applyFont="1" applyFill="1" applyBorder="1" applyAlignment="1" applyProtection="1">
      <alignment horizontal="left" vertical="top" wrapText="1"/>
      <protection locked="0"/>
    </xf>
    <xf numFmtId="0" fontId="12" fillId="0" borderId="24" xfId="55" applyFont="1" applyFill="1" applyBorder="1" applyAlignment="1" applyProtection="1">
      <alignment horizontal="right" vertical="top"/>
      <protection locked="0"/>
    </xf>
    <xf numFmtId="49" fontId="12" fillId="0" borderId="26" xfId="0" applyNumberFormat="1" applyFont="1" applyFill="1" applyBorder="1" applyAlignment="1" applyProtection="1">
      <alignment horizontal="right" vertical="top" wrapText="1"/>
      <protection locked="0"/>
    </xf>
    <xf numFmtId="2" fontId="17" fillId="0" borderId="18" xfId="0" applyNumberFormat="1" applyFont="1" applyFill="1" applyBorder="1" applyAlignment="1" applyProtection="1">
      <alignment horizontal="left" vertical="top"/>
      <protection locked="0"/>
    </xf>
    <xf numFmtId="2" fontId="9" fillId="0" borderId="20" xfId="0" applyNumberFormat="1" applyFont="1" applyFill="1" applyBorder="1" applyAlignment="1" applyProtection="1">
      <alignment horizontal="right" vertical="top" wrapText="1"/>
      <protection locked="0"/>
    </xf>
    <xf numFmtId="2" fontId="9" fillId="0" borderId="21" xfId="0" applyNumberFormat="1" applyFont="1" applyFill="1" applyBorder="1" applyAlignment="1" applyProtection="1">
      <alignment horizontal="right" vertical="top" wrapText="1"/>
      <protection locked="0"/>
    </xf>
    <xf numFmtId="0" fontId="18" fillId="0" borderId="0" xfId="0" applyFont="1" applyFill="1" applyBorder="1" applyAlignment="1" applyProtection="1">
      <alignment vertical="top"/>
      <protection locked="0"/>
    </xf>
    <xf numFmtId="0" fontId="17" fillId="0" borderId="0" xfId="0" applyFont="1" applyFill="1" applyBorder="1" applyAlignment="1" applyProtection="1">
      <alignment vertical="top"/>
      <protection locked="0"/>
    </xf>
    <xf numFmtId="0" fontId="17" fillId="0" borderId="0" xfId="0" applyFont="1" applyFill="1" applyBorder="1" applyAlignment="1" applyProtection="1">
      <alignment/>
      <protection locked="0"/>
    </xf>
    <xf numFmtId="0" fontId="17" fillId="0" borderId="0" xfId="0" applyFont="1" applyFill="1" applyAlignment="1" applyProtection="1">
      <alignment/>
      <protection locked="0"/>
    </xf>
    <xf numFmtId="180" fontId="12" fillId="0" borderId="24" xfId="55" applyNumberFormat="1" applyFont="1" applyFill="1" applyBorder="1" applyAlignment="1" applyProtection="1">
      <alignment horizontal="right" vertical="top"/>
      <protection locked="0"/>
    </xf>
    <xf numFmtId="2" fontId="12" fillId="0" borderId="24" xfId="55" applyNumberFormat="1" applyFont="1" applyFill="1" applyBorder="1" applyAlignment="1" applyProtection="1">
      <alignment horizontal="right" vertical="top"/>
      <protection locked="0"/>
    </xf>
    <xf numFmtId="2" fontId="3" fillId="0" borderId="0" xfId="0" applyNumberFormat="1" applyFont="1" applyFill="1" applyAlignment="1" applyProtection="1">
      <alignment/>
      <protection locked="0"/>
    </xf>
    <xf numFmtId="0" fontId="3" fillId="0" borderId="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protection locked="0"/>
    </xf>
    <xf numFmtId="0" fontId="4" fillId="0" borderId="0" xfId="0" applyFont="1" applyFill="1" applyBorder="1" applyAlignment="1" applyProtection="1">
      <alignment vertical="top" wrapText="1"/>
      <protection locked="0"/>
    </xf>
    <xf numFmtId="49" fontId="12" fillId="0" borderId="25" xfId="0" applyNumberFormat="1" applyFont="1" applyFill="1" applyBorder="1" applyAlignment="1" applyProtection="1">
      <alignment vertical="top" wrapText="1"/>
      <protection locked="0"/>
    </xf>
    <xf numFmtId="49" fontId="12" fillId="0" borderId="17" xfId="0" applyNumberFormat="1" applyFont="1" applyFill="1" applyBorder="1" applyAlignment="1" applyProtection="1">
      <alignment vertical="top" wrapText="1"/>
      <protection locked="0"/>
    </xf>
    <xf numFmtId="2" fontId="7" fillId="0" borderId="19" xfId="0" applyNumberFormat="1" applyFont="1" applyFill="1" applyBorder="1" applyAlignment="1" applyProtection="1">
      <alignment horizontal="right" vertical="top" wrapText="1"/>
      <protection locked="0"/>
    </xf>
    <xf numFmtId="0" fontId="3" fillId="0" borderId="17" xfId="0" applyFont="1" applyFill="1" applyBorder="1" applyAlignment="1" applyProtection="1">
      <alignment vertical="top" wrapText="1"/>
      <protection locked="0"/>
    </xf>
    <xf numFmtId="2" fontId="8" fillId="0" borderId="29" xfId="0" applyNumberFormat="1" applyFont="1" applyFill="1" applyBorder="1" applyAlignment="1" applyProtection="1">
      <alignment horizontal="left" vertical="top" wrapText="1"/>
      <protection locked="0"/>
    </xf>
    <xf numFmtId="2" fontId="8" fillId="0" borderId="15" xfId="0" applyNumberFormat="1" applyFont="1" applyFill="1" applyBorder="1" applyAlignment="1" applyProtection="1">
      <alignment horizontal="right" vertical="top" wrapText="1"/>
      <protection locked="0"/>
    </xf>
    <xf numFmtId="2" fontId="8" fillId="0" borderId="16" xfId="0" applyNumberFormat="1" applyFont="1" applyFill="1" applyBorder="1" applyAlignment="1" applyProtection="1">
      <alignment horizontal="right" vertical="top" wrapText="1"/>
      <protection locked="0"/>
    </xf>
    <xf numFmtId="49" fontId="12" fillId="0" borderId="26" xfId="0" applyNumberFormat="1" applyFont="1" applyFill="1" applyBorder="1" applyAlignment="1" applyProtection="1">
      <alignment vertical="top" wrapText="1"/>
      <protection locked="0"/>
    </xf>
    <xf numFmtId="2" fontId="3" fillId="0" borderId="0" xfId="0" applyNumberFormat="1" applyFont="1" applyFill="1" applyAlignment="1" applyProtection="1">
      <alignment/>
      <protection locked="0"/>
    </xf>
    <xf numFmtId="49" fontId="12" fillId="0" borderId="30" xfId="0" applyNumberFormat="1" applyFont="1" applyFill="1" applyBorder="1" applyAlignment="1" applyProtection="1">
      <alignment vertical="top" wrapText="1"/>
      <protection locked="0"/>
    </xf>
    <xf numFmtId="0" fontId="9" fillId="0" borderId="27" xfId="0" applyFont="1" applyFill="1" applyBorder="1" applyAlignment="1" applyProtection="1">
      <alignment vertical="top" wrapText="1"/>
      <protection locked="0"/>
    </xf>
    <xf numFmtId="2" fontId="12" fillId="0" borderId="31" xfId="0" applyNumberFormat="1" applyFont="1" applyFill="1" applyBorder="1" applyAlignment="1" applyProtection="1">
      <alignment horizontal="right" vertical="top" wrapText="1"/>
      <protection locked="0"/>
    </xf>
    <xf numFmtId="2" fontId="12" fillId="0" borderId="32" xfId="0" applyNumberFormat="1" applyFont="1" applyFill="1" applyBorder="1" applyAlignment="1" applyProtection="1">
      <alignment horizontal="right" vertical="top" wrapText="1"/>
      <protection locked="0"/>
    </xf>
    <xf numFmtId="2" fontId="8" fillId="0" borderId="33" xfId="0" applyNumberFormat="1" applyFont="1" applyFill="1" applyBorder="1" applyAlignment="1" applyProtection="1">
      <alignment horizontal="right" vertical="top" wrapText="1"/>
      <protection locked="0"/>
    </xf>
    <xf numFmtId="2" fontId="9" fillId="0" borderId="15" xfId="0" applyNumberFormat="1" applyFont="1" applyFill="1" applyBorder="1" applyAlignment="1" applyProtection="1">
      <alignment horizontal="right" vertical="top" wrapText="1"/>
      <protection locked="0"/>
    </xf>
    <xf numFmtId="2" fontId="9" fillId="0" borderId="16" xfId="0" applyNumberFormat="1" applyFont="1" applyFill="1" applyBorder="1" applyAlignment="1" applyProtection="1">
      <alignment horizontal="right" vertical="top" wrapText="1"/>
      <protection locked="0"/>
    </xf>
    <xf numFmtId="0" fontId="8" fillId="0" borderId="34" xfId="0" applyFont="1" applyFill="1" applyBorder="1" applyAlignment="1" applyProtection="1">
      <alignment vertical="top" wrapText="1"/>
      <protection locked="0"/>
    </xf>
    <xf numFmtId="1" fontId="6" fillId="0" borderId="18" xfId="0" applyNumberFormat="1" applyFont="1" applyFill="1" applyBorder="1" applyAlignment="1" applyProtection="1">
      <alignment horizontal="left" vertical="top" wrapText="1"/>
      <protection locked="0"/>
    </xf>
    <xf numFmtId="1" fontId="6" fillId="0" borderId="19" xfId="0" applyNumberFormat="1" applyFont="1" applyFill="1" applyBorder="1" applyAlignment="1" applyProtection="1">
      <alignment horizontal="right" vertical="top" wrapText="1"/>
      <protection locked="0"/>
    </xf>
    <xf numFmtId="1" fontId="6" fillId="0" borderId="20" xfId="0" applyNumberFormat="1" applyFont="1" applyFill="1" applyBorder="1" applyAlignment="1" applyProtection="1">
      <alignment horizontal="right" vertical="top" wrapText="1"/>
      <protection locked="0"/>
    </xf>
    <xf numFmtId="180" fontId="6" fillId="0" borderId="20" xfId="0" applyNumberFormat="1" applyFont="1" applyFill="1" applyBorder="1" applyAlignment="1" applyProtection="1">
      <alignment horizontal="right" vertical="top" wrapText="1"/>
      <protection locked="0"/>
    </xf>
    <xf numFmtId="1" fontId="6" fillId="0" borderId="21" xfId="0" applyNumberFormat="1" applyFont="1" applyFill="1" applyBorder="1" applyAlignment="1" applyProtection="1">
      <alignment horizontal="right" vertical="top" wrapText="1"/>
      <protection locked="0"/>
    </xf>
    <xf numFmtId="0" fontId="12" fillId="0" borderId="25" xfId="55" applyFont="1" applyFill="1" applyBorder="1" applyAlignment="1" applyProtection="1">
      <alignment horizontal="center" vertical="top"/>
      <protection locked="0"/>
    </xf>
    <xf numFmtId="0" fontId="12" fillId="0" borderId="17" xfId="55" applyFont="1" applyFill="1" applyBorder="1" applyAlignment="1" applyProtection="1">
      <alignment horizontal="center" vertical="top"/>
      <protection locked="0"/>
    </xf>
    <xf numFmtId="0" fontId="12" fillId="0" borderId="26" xfId="55" applyFont="1" applyFill="1" applyBorder="1" applyAlignment="1" applyProtection="1">
      <alignment horizontal="center" vertical="top"/>
      <protection locked="0"/>
    </xf>
    <xf numFmtId="0" fontId="22" fillId="0" borderId="0"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23" fillId="0" borderId="0" xfId="0" applyFont="1" applyFill="1" applyBorder="1" applyAlignment="1" applyProtection="1">
      <alignment/>
      <protection locked="0"/>
    </xf>
    <xf numFmtId="0" fontId="23" fillId="0" borderId="0" xfId="0" applyFont="1" applyFill="1" applyAlignment="1" applyProtection="1">
      <alignment/>
      <protection locked="0"/>
    </xf>
    <xf numFmtId="0" fontId="8" fillId="0" borderId="34" xfId="0" applyFont="1" applyFill="1" applyBorder="1" applyAlignment="1" applyProtection="1">
      <alignment vertical="top"/>
      <protection locked="0"/>
    </xf>
    <xf numFmtId="0" fontId="23" fillId="0" borderId="0" xfId="0" applyFont="1" applyFill="1" applyBorder="1" applyAlignment="1" applyProtection="1">
      <alignment vertical="top"/>
      <protection locked="0"/>
    </xf>
    <xf numFmtId="2" fontId="3" fillId="0" borderId="35" xfId="0" applyNumberFormat="1" applyFont="1" applyFill="1" applyBorder="1" applyAlignment="1" applyProtection="1">
      <alignment horizontal="left" vertical="top"/>
      <protection locked="0"/>
    </xf>
    <xf numFmtId="2" fontId="12" fillId="0" borderId="36" xfId="0" applyNumberFormat="1" applyFont="1" applyFill="1" applyBorder="1" applyAlignment="1" applyProtection="1">
      <alignment horizontal="right" vertical="top" wrapText="1"/>
      <protection locked="0"/>
    </xf>
    <xf numFmtId="2" fontId="12" fillId="0" borderId="37" xfId="0" applyNumberFormat="1" applyFont="1" applyFill="1" applyBorder="1" applyAlignment="1" applyProtection="1">
      <alignment horizontal="right" vertical="top" wrapText="1"/>
      <protection locked="0"/>
    </xf>
    <xf numFmtId="2" fontId="12" fillId="0" borderId="38" xfId="0" applyNumberFormat="1" applyFont="1" applyFill="1" applyBorder="1" applyAlignment="1" applyProtection="1">
      <alignment horizontal="right" vertical="top" wrapText="1"/>
      <protection locked="0"/>
    </xf>
    <xf numFmtId="180" fontId="12" fillId="0" borderId="25" xfId="55" applyNumberFormat="1" applyFont="1" applyFill="1" applyBorder="1" applyAlignment="1" applyProtection="1">
      <alignment horizontal="center" vertical="top"/>
      <protection locked="0"/>
    </xf>
    <xf numFmtId="180" fontId="12" fillId="0" borderId="17" xfId="55" applyNumberFormat="1" applyFont="1" applyFill="1" applyBorder="1" applyAlignment="1" applyProtection="1">
      <alignment horizontal="center" vertical="top"/>
      <protection locked="0"/>
    </xf>
    <xf numFmtId="180" fontId="12" fillId="0" borderId="26" xfId="55" applyNumberFormat="1" applyFont="1" applyFill="1" applyBorder="1" applyAlignment="1" applyProtection="1">
      <alignment horizontal="center" vertical="top"/>
      <protection locked="0"/>
    </xf>
    <xf numFmtId="0" fontId="12" fillId="0" borderId="24" xfId="55" applyFont="1" applyFill="1" applyBorder="1" applyAlignment="1" applyProtection="1">
      <alignment horizontal="right" vertical="top" wrapText="1"/>
      <protection locked="0"/>
    </xf>
    <xf numFmtId="0" fontId="12" fillId="0" borderId="24" xfId="55" applyFont="1" applyFill="1" applyBorder="1" applyAlignment="1" applyProtection="1" quotePrefix="1">
      <alignment horizontal="right" vertical="top" wrapText="1"/>
      <protection locked="0"/>
    </xf>
    <xf numFmtId="2" fontId="12" fillId="0" borderId="24" xfId="55" applyNumberFormat="1" applyFont="1" applyFill="1" applyBorder="1" applyAlignment="1" applyProtection="1">
      <alignment horizontal="right" vertical="top" wrapText="1"/>
      <protection locked="0"/>
    </xf>
    <xf numFmtId="0" fontId="12" fillId="0" borderId="25" xfId="55" applyFont="1" applyFill="1" applyBorder="1" applyAlignment="1" applyProtection="1">
      <alignment horizontal="right" vertical="top"/>
      <protection locked="0"/>
    </xf>
    <xf numFmtId="0" fontId="12" fillId="0" borderId="17" xfId="55" applyFont="1" applyFill="1" applyBorder="1" applyAlignment="1" applyProtection="1">
      <alignment horizontal="right" vertical="top"/>
      <protection locked="0"/>
    </xf>
    <xf numFmtId="0" fontId="12" fillId="0" borderId="26" xfId="55" applyFont="1" applyFill="1" applyBorder="1" applyAlignment="1" applyProtection="1">
      <alignment horizontal="right" vertical="top"/>
      <protection locked="0"/>
    </xf>
    <xf numFmtId="0" fontId="3" fillId="0" borderId="0" xfId="0" applyFont="1" applyFill="1" applyBorder="1" applyAlignment="1" applyProtection="1">
      <alignment horizontal="left" vertical="top"/>
      <protection locked="0"/>
    </xf>
    <xf numFmtId="2" fontId="3" fillId="0" borderId="27" xfId="0" applyNumberFormat="1" applyFont="1" applyFill="1" applyBorder="1" applyAlignment="1" applyProtection="1">
      <alignment horizontal="left" vertical="top"/>
      <protection locked="0"/>
    </xf>
    <xf numFmtId="0" fontId="8" fillId="0" borderId="0" xfId="0" applyFont="1" applyFill="1" applyBorder="1" applyAlignment="1" applyProtection="1">
      <alignment vertical="top" wrapText="1"/>
      <protection locked="0"/>
    </xf>
    <xf numFmtId="49" fontId="8" fillId="0" borderId="0" xfId="0" applyNumberFormat="1" applyFont="1" applyFill="1" applyBorder="1" applyAlignment="1" applyProtection="1">
      <alignment horizontal="right" vertical="top" wrapText="1"/>
      <protection locked="0"/>
    </xf>
    <xf numFmtId="2" fontId="8" fillId="0" borderId="0" xfId="0" applyNumberFormat="1" applyFont="1" applyFill="1" applyBorder="1" applyAlignment="1" applyProtection="1">
      <alignment horizontal="left" vertical="top" wrapText="1"/>
      <protection locked="0"/>
    </xf>
    <xf numFmtId="49" fontId="12" fillId="0" borderId="0" xfId="0" applyNumberFormat="1" applyFont="1" applyFill="1" applyAlignment="1" applyProtection="1">
      <alignment/>
      <protection locked="0"/>
    </xf>
    <xf numFmtId="0" fontId="8" fillId="0" borderId="0" xfId="0" applyFont="1" applyFill="1" applyAlignment="1" applyProtection="1">
      <alignment/>
      <protection locked="0"/>
    </xf>
    <xf numFmtId="0" fontId="12" fillId="0" borderId="0" xfId="0" applyFont="1" applyFill="1" applyAlignment="1" applyProtection="1">
      <alignment/>
      <protection locked="0"/>
    </xf>
    <xf numFmtId="2" fontId="12" fillId="0" borderId="0" xfId="0" applyNumberFormat="1" applyFont="1" applyFill="1" applyAlignment="1" applyProtection="1">
      <alignment horizontal="right"/>
      <protection locked="0"/>
    </xf>
    <xf numFmtId="2" fontId="12" fillId="0" borderId="0" xfId="0" applyNumberFormat="1" applyFont="1" applyFill="1" applyAlignment="1" applyProtection="1">
      <alignment/>
      <protection locked="0"/>
    </xf>
    <xf numFmtId="2" fontId="12" fillId="0" borderId="0" xfId="0" applyNumberFormat="1" applyFont="1" applyFill="1" applyAlignment="1" applyProtection="1">
      <alignment/>
      <protection locked="0"/>
    </xf>
    <xf numFmtId="2" fontId="12" fillId="0" borderId="0" xfId="0" applyNumberFormat="1" applyFont="1" applyFill="1" applyBorder="1" applyAlignment="1" applyProtection="1">
      <alignment/>
      <protection locked="0"/>
    </xf>
    <xf numFmtId="0" fontId="12" fillId="0" borderId="0" xfId="0" applyFont="1" applyFill="1" applyBorder="1" applyAlignment="1" applyProtection="1">
      <alignment/>
      <protection locked="0"/>
    </xf>
    <xf numFmtId="0" fontId="26" fillId="0" borderId="0" xfId="0" applyFont="1" applyFill="1" applyBorder="1" applyAlignment="1" applyProtection="1">
      <alignment/>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protection locked="0"/>
    </xf>
    <xf numFmtId="0" fontId="13" fillId="0" borderId="0" xfId="0" applyFont="1" applyFill="1" applyBorder="1" applyAlignment="1" applyProtection="1">
      <alignment/>
      <protection locked="0"/>
    </xf>
    <xf numFmtId="49" fontId="3" fillId="0" borderId="0" xfId="0" applyNumberFormat="1" applyFont="1" applyFill="1" applyAlignment="1" applyProtection="1">
      <alignment/>
      <protection locked="0"/>
    </xf>
    <xf numFmtId="2" fontId="3" fillId="0" borderId="39" xfId="0" applyNumberFormat="1" applyFont="1" applyFill="1" applyBorder="1" applyAlignment="1" applyProtection="1">
      <alignment/>
      <protection locked="0"/>
    </xf>
    <xf numFmtId="0" fontId="28" fillId="0" borderId="40" xfId="0" applyFont="1" applyFill="1" applyBorder="1" applyAlignment="1" applyProtection="1">
      <alignment vertical="center"/>
      <protection/>
    </xf>
    <xf numFmtId="0" fontId="28" fillId="0" borderId="41" xfId="0" applyFont="1" applyFill="1" applyBorder="1" applyAlignment="1" applyProtection="1">
      <alignment vertical="center"/>
      <protection/>
    </xf>
    <xf numFmtId="0" fontId="28" fillId="0" borderId="42" xfId="0" applyFont="1" applyFill="1" applyBorder="1" applyAlignment="1" applyProtection="1">
      <alignment vertical="center"/>
      <protection/>
    </xf>
    <xf numFmtId="0" fontId="29" fillId="0" borderId="0" xfId="0" applyFont="1" applyAlignment="1">
      <alignment/>
    </xf>
    <xf numFmtId="0" fontId="28" fillId="0" borderId="43"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44" xfId="0" applyFont="1" applyFill="1" applyBorder="1" applyAlignment="1" applyProtection="1">
      <alignment vertical="center"/>
      <protection/>
    </xf>
    <xf numFmtId="0" fontId="29" fillId="0" borderId="43" xfId="0" applyFont="1" applyFill="1" applyBorder="1" applyAlignment="1">
      <alignment/>
    </xf>
    <xf numFmtId="0" fontId="29" fillId="0" borderId="0" xfId="0" applyFont="1" applyFill="1" applyBorder="1" applyAlignment="1">
      <alignment/>
    </xf>
    <xf numFmtId="0" fontId="29" fillId="0" borderId="44" xfId="0" applyFont="1" applyFill="1" applyBorder="1" applyAlignment="1">
      <alignment/>
    </xf>
    <xf numFmtId="0" fontId="28" fillId="0" borderId="0" xfId="0" applyFont="1" applyFill="1" applyBorder="1" applyAlignment="1">
      <alignment/>
    </xf>
    <xf numFmtId="0" fontId="6" fillId="0" borderId="45" xfId="0" applyNumberFormat="1" applyFont="1" applyFill="1" applyBorder="1" applyAlignment="1" applyProtection="1">
      <alignment/>
      <protection/>
    </xf>
    <xf numFmtId="0" fontId="6" fillId="0" borderId="46" xfId="0" applyNumberFormat="1" applyFont="1" applyFill="1" applyBorder="1" applyAlignment="1" applyProtection="1">
      <alignment/>
      <protection/>
    </xf>
    <xf numFmtId="0" fontId="28" fillId="0" borderId="44" xfId="0" applyFont="1" applyFill="1" applyBorder="1" applyAlignment="1">
      <alignment/>
    </xf>
    <xf numFmtId="0" fontId="6" fillId="0" borderId="43" xfId="0" applyFont="1" applyFill="1" applyBorder="1" applyAlignment="1">
      <alignment horizontal="center"/>
    </xf>
    <xf numFmtId="0" fontId="27" fillId="0" borderId="0" xfId="0" applyFont="1" applyAlignment="1">
      <alignment/>
    </xf>
    <xf numFmtId="0" fontId="6" fillId="0" borderId="0" xfId="0" applyNumberFormat="1" applyFont="1" applyFill="1" applyBorder="1" applyAlignment="1" applyProtection="1">
      <alignment/>
      <protection/>
    </xf>
    <xf numFmtId="0" fontId="28" fillId="0" borderId="0" xfId="0" applyFont="1" applyFill="1" applyBorder="1" applyAlignment="1">
      <alignment horizontal="right"/>
    </xf>
    <xf numFmtId="0" fontId="29" fillId="0" borderId="0" xfId="0" applyFont="1" applyFill="1" applyBorder="1" applyAlignment="1">
      <alignment/>
    </xf>
    <xf numFmtId="0" fontId="29" fillId="0" borderId="44" xfId="0" applyFont="1" applyFill="1" applyBorder="1" applyAlignment="1">
      <alignment/>
    </xf>
    <xf numFmtId="0" fontId="2" fillId="0" borderId="0" xfId="0" applyFont="1" applyFill="1" applyBorder="1" applyAlignment="1" applyProtection="1">
      <alignment/>
      <protection/>
    </xf>
    <xf numFmtId="0" fontId="28" fillId="0" borderId="0" xfId="0" applyFont="1" applyFill="1" applyBorder="1" applyAlignment="1" applyProtection="1">
      <alignment/>
      <protection/>
    </xf>
    <xf numFmtId="2" fontId="32" fillId="0" borderId="0" xfId="0" applyNumberFormat="1" applyFont="1" applyFill="1" applyBorder="1" applyAlignment="1" applyProtection="1">
      <alignment horizontal="center"/>
      <protection/>
    </xf>
    <xf numFmtId="0" fontId="33" fillId="0" borderId="0" xfId="0" applyFont="1" applyFill="1" applyBorder="1" applyAlignment="1" applyProtection="1">
      <alignment horizontal="right"/>
      <protection/>
    </xf>
    <xf numFmtId="0" fontId="33" fillId="0" borderId="0" xfId="0" applyFont="1" applyFill="1" applyBorder="1" applyAlignment="1" applyProtection="1">
      <alignment horizontal="center"/>
      <protection/>
    </xf>
    <xf numFmtId="0" fontId="33" fillId="0" borderId="0" xfId="0" applyFont="1" applyFill="1" applyBorder="1" applyAlignment="1" applyProtection="1">
      <alignment/>
      <protection/>
    </xf>
    <xf numFmtId="0" fontId="25" fillId="0" borderId="46" xfId="0" applyNumberFormat="1" applyFont="1" applyFill="1" applyBorder="1" applyAlignment="1" applyProtection="1">
      <alignment/>
      <protection/>
    </xf>
    <xf numFmtId="0" fontId="28" fillId="0" borderId="0" xfId="0" applyFont="1" applyFill="1" applyBorder="1" applyAlignment="1" applyProtection="1">
      <alignment/>
      <protection/>
    </xf>
    <xf numFmtId="0" fontId="29" fillId="0" borderId="0" xfId="0" applyFont="1" applyFill="1" applyBorder="1" applyAlignment="1" applyProtection="1">
      <alignment/>
      <protection/>
    </xf>
    <xf numFmtId="0" fontId="29" fillId="0" borderId="47" xfId="0" applyFont="1" applyFill="1" applyBorder="1" applyAlignment="1">
      <alignment/>
    </xf>
    <xf numFmtId="0" fontId="29" fillId="0" borderId="48" xfId="0" applyFont="1" applyFill="1" applyBorder="1" applyAlignment="1">
      <alignment/>
    </xf>
    <xf numFmtId="0" fontId="29" fillId="0" borderId="49" xfId="0" applyFont="1" applyFill="1" applyBorder="1" applyAlignment="1">
      <alignment/>
    </xf>
    <xf numFmtId="0" fontId="29" fillId="0" borderId="0" xfId="0" applyFont="1" applyFill="1" applyAlignment="1">
      <alignment/>
    </xf>
    <xf numFmtId="0" fontId="27" fillId="0" borderId="0" xfId="0" applyFont="1" applyFill="1" applyBorder="1" applyAlignment="1">
      <alignment/>
    </xf>
    <xf numFmtId="0" fontId="6" fillId="0" borderId="12"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xf>
    <xf numFmtId="0" fontId="6" fillId="0" borderId="34" xfId="0" applyFont="1" applyFill="1" applyBorder="1" applyAlignment="1">
      <alignment/>
    </xf>
    <xf numFmtId="0" fontId="27" fillId="0" borderId="39" xfId="0" applyFont="1" applyFill="1" applyBorder="1" applyAlignment="1">
      <alignment/>
    </xf>
    <xf numFmtId="0" fontId="27" fillId="0" borderId="17" xfId="0" applyFont="1" applyFill="1" applyBorder="1" applyAlignment="1">
      <alignment/>
    </xf>
    <xf numFmtId="0" fontId="27" fillId="0" borderId="34" xfId="0" applyFont="1" applyFill="1" applyBorder="1" applyAlignment="1">
      <alignment/>
    </xf>
    <xf numFmtId="0" fontId="27" fillId="0" borderId="12" xfId="0" applyFont="1" applyFill="1" applyBorder="1" applyAlignment="1">
      <alignment horizontal="center" vertical="top"/>
    </xf>
    <xf numFmtId="0" fontId="27" fillId="0" borderId="12" xfId="0" applyFont="1" applyFill="1" applyBorder="1" applyAlignment="1">
      <alignment/>
    </xf>
    <xf numFmtId="0" fontId="27" fillId="0" borderId="50" xfId="0" applyFont="1" applyFill="1" applyBorder="1" applyAlignment="1">
      <alignment/>
    </xf>
    <xf numFmtId="0" fontId="27" fillId="0" borderId="51" xfId="0" applyFont="1" applyFill="1" applyBorder="1" applyAlignment="1">
      <alignment/>
    </xf>
    <xf numFmtId="0" fontId="27" fillId="0" borderId="52" xfId="0" applyFont="1" applyFill="1" applyBorder="1" applyAlignment="1">
      <alignment vertical="top"/>
    </xf>
    <xf numFmtId="0" fontId="27" fillId="0" borderId="53" xfId="0" applyFont="1" applyFill="1" applyBorder="1" applyAlignment="1">
      <alignment vertical="top"/>
    </xf>
    <xf numFmtId="0" fontId="27" fillId="0" borderId="53" xfId="0" applyFont="1" applyFill="1" applyBorder="1" applyAlignment="1">
      <alignment/>
    </xf>
    <xf numFmtId="0" fontId="27" fillId="0" borderId="54" xfId="0" applyFont="1" applyFill="1" applyBorder="1" applyAlignment="1">
      <alignment/>
    </xf>
    <xf numFmtId="0" fontId="27" fillId="0" borderId="55" xfId="0" applyFont="1" applyFill="1" applyBorder="1" applyAlignment="1">
      <alignment/>
    </xf>
    <xf numFmtId="0" fontId="27" fillId="0" borderId="52" xfId="0" applyFont="1" applyFill="1" applyBorder="1" applyAlignment="1">
      <alignment/>
    </xf>
    <xf numFmtId="0" fontId="27" fillId="0" borderId="54" xfId="0" applyFont="1" applyFill="1" applyBorder="1" applyAlignment="1">
      <alignment/>
    </xf>
    <xf numFmtId="0" fontId="27" fillId="0" borderId="30" xfId="0" applyFont="1" applyFill="1" applyBorder="1" applyAlignment="1">
      <alignment/>
    </xf>
    <xf numFmtId="0" fontId="27" fillId="0" borderId="56" xfId="0" applyFont="1" applyFill="1" applyBorder="1" applyAlignment="1">
      <alignment/>
    </xf>
    <xf numFmtId="0" fontId="27" fillId="0" borderId="57" xfId="0" applyFont="1" applyFill="1" applyBorder="1" applyAlignment="1">
      <alignment/>
    </xf>
    <xf numFmtId="0" fontId="27" fillId="0" borderId="56" xfId="0" applyFont="1" applyFill="1" applyBorder="1" applyAlignment="1">
      <alignment vertical="top"/>
    </xf>
    <xf numFmtId="0" fontId="6" fillId="0" borderId="12" xfId="0" applyFont="1" applyFill="1" applyBorder="1" applyAlignment="1">
      <alignment horizontal="center" vertical="top" wrapText="1"/>
    </xf>
    <xf numFmtId="0" fontId="27" fillId="0" borderId="34" xfId="0" applyFont="1" applyFill="1" applyBorder="1" applyAlignment="1">
      <alignment vertical="top"/>
    </xf>
    <xf numFmtId="0" fontId="27" fillId="0" borderId="0"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7" fillId="0" borderId="58" xfId="0" applyFont="1" applyFill="1" applyBorder="1" applyAlignment="1">
      <alignment/>
    </xf>
    <xf numFmtId="0" fontId="27" fillId="0" borderId="57" xfId="0" applyFont="1" applyFill="1" applyBorder="1" applyAlignment="1">
      <alignment/>
    </xf>
    <xf numFmtId="0" fontId="34" fillId="0" borderId="56" xfId="0" applyFont="1" applyFill="1" applyBorder="1" applyAlignment="1">
      <alignment vertical="top"/>
    </xf>
    <xf numFmtId="9" fontId="27" fillId="0" borderId="58" xfId="0" applyNumberFormat="1" applyFont="1" applyFill="1" applyBorder="1" applyAlignment="1">
      <alignment/>
    </xf>
    <xf numFmtId="0" fontId="27" fillId="0" borderId="50" xfId="0" applyFont="1" applyFill="1" applyBorder="1" applyAlignment="1">
      <alignment vertical="top"/>
    </xf>
    <xf numFmtId="0" fontId="27" fillId="0" borderId="59" xfId="0" applyFont="1" applyFill="1" applyBorder="1" applyAlignment="1">
      <alignment/>
    </xf>
    <xf numFmtId="0" fontId="27" fillId="0" borderId="51" xfId="0" applyFont="1" applyFill="1" applyBorder="1" applyAlignment="1">
      <alignment/>
    </xf>
    <xf numFmtId="0" fontId="6" fillId="0" borderId="12" xfId="0" applyFont="1" applyFill="1" applyBorder="1" applyAlignment="1">
      <alignment horizontal="center" vertical="top"/>
    </xf>
    <xf numFmtId="0" fontId="6" fillId="0" borderId="50" xfId="0" applyFont="1" applyFill="1" applyBorder="1" applyAlignment="1">
      <alignment vertical="top"/>
    </xf>
    <xf numFmtId="0" fontId="27" fillId="0" borderId="51" xfId="55" applyFont="1" applyFill="1" applyBorder="1" applyAlignment="1">
      <alignment vertical="top" wrapText="1"/>
      <protection/>
    </xf>
    <xf numFmtId="0" fontId="12" fillId="0" borderId="12" xfId="55" applyFont="1" applyFill="1" applyBorder="1" applyAlignment="1">
      <alignment horizontal="center" vertical="top" wrapText="1"/>
      <protection/>
    </xf>
    <xf numFmtId="0" fontId="12" fillId="0" borderId="50" xfId="55" applyFont="1" applyFill="1" applyBorder="1" applyAlignment="1">
      <alignment vertical="top"/>
      <protection/>
    </xf>
    <xf numFmtId="0" fontId="12" fillId="0" borderId="51" xfId="55" applyFont="1" applyFill="1" applyBorder="1" applyAlignment="1">
      <alignment vertical="top"/>
      <protection/>
    </xf>
    <xf numFmtId="0" fontId="27" fillId="0" borderId="0" xfId="0" applyFont="1" applyFill="1" applyBorder="1" applyAlignment="1">
      <alignment horizontal="center" vertical="top"/>
    </xf>
    <xf numFmtId="0" fontId="27" fillId="0" borderId="0" xfId="0" applyFont="1" applyFill="1" applyBorder="1" applyAlignment="1">
      <alignment vertical="top" wrapText="1"/>
    </xf>
    <xf numFmtId="0" fontId="6" fillId="0" borderId="0" xfId="0" applyFont="1" applyFill="1" applyAlignment="1">
      <alignment/>
    </xf>
    <xf numFmtId="0" fontId="27" fillId="0" borderId="0" xfId="0" applyFont="1" applyFill="1" applyAlignment="1">
      <alignment/>
    </xf>
    <xf numFmtId="0" fontId="6" fillId="0" borderId="0" xfId="0" applyFont="1" applyFill="1" applyAlignment="1" quotePrefix="1">
      <alignment horizontal="right" vertical="top"/>
    </xf>
    <xf numFmtId="0" fontId="27" fillId="0" borderId="0" xfId="0" applyFont="1" applyFill="1" applyAlignment="1">
      <alignment horizontal="justify"/>
    </xf>
    <xf numFmtId="0" fontId="27" fillId="0" borderId="0" xfId="0" applyFont="1" applyFill="1" applyAlignment="1">
      <alignment horizontal="left" indent="6"/>
    </xf>
    <xf numFmtId="0" fontId="27" fillId="0" borderId="0" xfId="0" applyFont="1" applyFill="1" applyAlignment="1" quotePrefix="1">
      <alignment/>
    </xf>
    <xf numFmtId="0" fontId="27" fillId="0" borderId="0" xfId="0" applyFont="1" applyFill="1" applyAlignment="1">
      <alignment horizontal="left" indent="11"/>
    </xf>
    <xf numFmtId="0" fontId="35" fillId="0" borderId="0" xfId="0" applyFont="1" applyFill="1" applyAlignment="1">
      <alignment horizontal="left" indent="11"/>
    </xf>
    <xf numFmtId="0" fontId="35" fillId="0" borderId="0" xfId="0" applyFont="1" applyFill="1" applyAlignment="1" quotePrefix="1">
      <alignment/>
    </xf>
    <xf numFmtId="0" fontId="35" fillId="0" borderId="0" xfId="0" applyFont="1" applyFill="1" applyAlignment="1">
      <alignment/>
    </xf>
    <xf numFmtId="2" fontId="7" fillId="0" borderId="29" xfId="0" applyNumberFormat="1"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11" fillId="0" borderId="0" xfId="0" applyFont="1" applyFill="1" applyBorder="1" applyAlignment="1" applyProtection="1">
      <alignment horizontal="left"/>
      <protection locked="0"/>
    </xf>
    <xf numFmtId="0" fontId="11" fillId="0" borderId="0" xfId="0" applyFont="1" applyFill="1" applyAlignment="1" applyProtection="1">
      <alignment horizontal="left"/>
      <protection locked="0"/>
    </xf>
    <xf numFmtId="2" fontId="7" fillId="0" borderId="33" xfId="0" applyNumberFormat="1" applyFont="1" applyFill="1" applyBorder="1" applyAlignment="1" applyProtection="1">
      <alignment horizontal="right" vertical="top" wrapText="1"/>
      <protection locked="0"/>
    </xf>
    <xf numFmtId="2" fontId="8" fillId="0" borderId="19" xfId="0" applyNumberFormat="1" applyFont="1" applyFill="1" applyBorder="1" applyAlignment="1" applyProtection="1">
      <alignment vertical="top" wrapText="1"/>
      <protection locked="0"/>
    </xf>
    <xf numFmtId="2" fontId="12" fillId="0" borderId="22" xfId="0" applyNumberFormat="1" applyFont="1" applyFill="1" applyBorder="1" applyAlignment="1" applyProtection="1">
      <alignment horizontal="right" vertical="top" wrapText="1"/>
      <protection locked="0"/>
    </xf>
    <xf numFmtId="2" fontId="12" fillId="0" borderId="15" xfId="0" applyNumberFormat="1" applyFont="1" applyFill="1" applyBorder="1" applyAlignment="1" applyProtection="1">
      <alignment horizontal="right" vertical="top" wrapText="1"/>
      <protection locked="0"/>
    </xf>
    <xf numFmtId="2" fontId="12" fillId="0" borderId="16"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2" fontId="8" fillId="0" borderId="20" xfId="0" applyNumberFormat="1" applyFont="1" applyFill="1" applyBorder="1" applyAlignment="1" applyProtection="1">
      <alignment vertical="top" wrapText="1"/>
      <protection locked="0"/>
    </xf>
    <xf numFmtId="2" fontId="12" fillId="0" borderId="19" xfId="0"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horizontal="left"/>
      <protection locked="0"/>
    </xf>
    <xf numFmtId="0" fontId="3" fillId="0" borderId="0" xfId="0" applyFont="1" applyFill="1" applyAlignment="1" applyProtection="1">
      <alignment horizontal="left"/>
      <protection locked="0"/>
    </xf>
    <xf numFmtId="0" fontId="4" fillId="0" borderId="20" xfId="0" applyFont="1" applyFill="1" applyBorder="1" applyAlignment="1" applyProtection="1">
      <alignment vertical="top"/>
      <protection locked="0"/>
    </xf>
    <xf numFmtId="2" fontId="8" fillId="0" borderId="37" xfId="0" applyNumberFormat="1" applyFont="1" applyFill="1" applyBorder="1" applyAlignment="1" applyProtection="1">
      <alignment vertical="top" wrapText="1"/>
      <protection locked="0"/>
    </xf>
    <xf numFmtId="0" fontId="8" fillId="0" borderId="0" xfId="0" applyFont="1" applyFill="1" applyBorder="1" applyAlignment="1" applyProtection="1">
      <alignment horizontal="left" vertical="top" wrapText="1"/>
      <protection locked="0"/>
    </xf>
    <xf numFmtId="2" fontId="8" fillId="0" borderId="23" xfId="0" applyNumberFormat="1" applyFont="1" applyFill="1" applyBorder="1" applyAlignment="1" applyProtection="1">
      <alignment vertical="top" wrapText="1"/>
      <protection locked="0"/>
    </xf>
    <xf numFmtId="2" fontId="14" fillId="0" borderId="18" xfId="0" applyNumberFormat="1" applyFont="1" applyFill="1" applyBorder="1" applyAlignment="1" applyProtection="1">
      <alignment vertical="top"/>
      <protection locked="0"/>
    </xf>
    <xf numFmtId="2" fontId="8" fillId="0" borderId="10" xfId="0" applyNumberFormat="1" applyFont="1" applyFill="1" applyBorder="1" applyAlignment="1" applyProtection="1">
      <alignment horizontal="right" vertical="top" wrapText="1"/>
      <protection locked="0"/>
    </xf>
    <xf numFmtId="2" fontId="8" fillId="0" borderId="21" xfId="0" applyNumberFormat="1" applyFont="1" applyFill="1" applyBorder="1" applyAlignment="1" applyProtection="1">
      <alignment vertical="top" wrapText="1"/>
      <protection locked="0"/>
    </xf>
    <xf numFmtId="2" fontId="36" fillId="0" borderId="20" xfId="0" applyNumberFormat="1" applyFont="1" applyFill="1" applyBorder="1" applyAlignment="1" applyProtection="1">
      <alignment vertical="top" wrapText="1"/>
      <protection locked="0"/>
    </xf>
    <xf numFmtId="2" fontId="12" fillId="0" borderId="60" xfId="0" applyNumberFormat="1" applyFont="1" applyFill="1" applyBorder="1" applyAlignment="1" applyProtection="1">
      <alignment horizontal="right" vertical="top" wrapText="1"/>
      <protection locked="0"/>
    </xf>
    <xf numFmtId="0" fontId="12" fillId="0" borderId="34" xfId="55" applyFont="1" applyFill="1" applyBorder="1" applyAlignment="1" applyProtection="1" quotePrefix="1">
      <alignment horizontal="right" vertical="top" wrapText="1"/>
      <protection locked="0"/>
    </xf>
    <xf numFmtId="2" fontId="12" fillId="0" borderId="0" xfId="0" applyNumberFormat="1" applyFont="1" applyFill="1" applyBorder="1" applyAlignment="1" applyProtection="1">
      <alignment horizontal="right" vertical="top" wrapText="1"/>
      <protection locked="0"/>
    </xf>
    <xf numFmtId="0" fontId="3" fillId="0" borderId="36" xfId="0" applyFont="1" applyFill="1" applyBorder="1" applyAlignment="1" applyProtection="1">
      <alignment/>
      <protection locked="0"/>
    </xf>
    <xf numFmtId="0" fontId="3" fillId="0" borderId="61" xfId="0" applyFont="1" applyFill="1" applyBorder="1" applyAlignment="1" applyProtection="1">
      <alignment horizontal="left"/>
      <protection locked="0"/>
    </xf>
    <xf numFmtId="0" fontId="4" fillId="0" borderId="20" xfId="0" applyFont="1" applyFill="1" applyBorder="1" applyAlignment="1" applyProtection="1">
      <alignment horizontal="left" vertical="top"/>
      <protection locked="0"/>
    </xf>
    <xf numFmtId="2" fontId="8" fillId="0" borderId="13" xfId="0" applyNumberFormat="1" applyFont="1" applyFill="1" applyBorder="1" applyAlignment="1" applyProtection="1">
      <alignment horizontal="right" vertical="top" wrapText="1"/>
      <protection locked="0"/>
    </xf>
    <xf numFmtId="2" fontId="12" fillId="0" borderId="11" xfId="0" applyNumberFormat="1" applyFont="1" applyFill="1" applyBorder="1" applyAlignment="1" applyProtection="1">
      <alignment horizontal="right" vertical="top" wrapText="1"/>
      <protection locked="0"/>
    </xf>
    <xf numFmtId="2" fontId="12" fillId="0" borderId="33" xfId="0" applyNumberFormat="1" applyFont="1" applyFill="1" applyBorder="1" applyAlignment="1" applyProtection="1">
      <alignment horizontal="right" vertical="top" wrapText="1"/>
      <protection locked="0"/>
    </xf>
    <xf numFmtId="2" fontId="3" fillId="0" borderId="0" xfId="0" applyNumberFormat="1" applyFont="1" applyFill="1" applyBorder="1" applyAlignment="1" applyProtection="1">
      <alignment/>
      <protection locked="0"/>
    </xf>
    <xf numFmtId="2" fontId="7" fillId="0" borderId="20" xfId="0" applyNumberFormat="1" applyFont="1" applyFill="1" applyBorder="1" applyAlignment="1" applyProtection="1">
      <alignment horizontal="left" vertical="top" wrapText="1"/>
      <protection locked="0"/>
    </xf>
    <xf numFmtId="2" fontId="7" fillId="0" borderId="21" xfId="0" applyNumberFormat="1" applyFont="1" applyFill="1" applyBorder="1" applyAlignment="1" applyProtection="1">
      <alignment horizontal="left" vertical="top" wrapText="1"/>
      <protection locked="0"/>
    </xf>
    <xf numFmtId="0" fontId="8" fillId="33" borderId="34" xfId="0" applyFont="1" applyFill="1" applyBorder="1" applyAlignment="1" applyProtection="1">
      <alignment vertical="top" wrapText="1"/>
      <protection locked="0"/>
    </xf>
    <xf numFmtId="0" fontId="3" fillId="33" borderId="0" xfId="0" applyFont="1" applyFill="1" applyBorder="1" applyAlignment="1" applyProtection="1">
      <alignment vertical="top"/>
      <protection locked="0"/>
    </xf>
    <xf numFmtId="0" fontId="3" fillId="33" borderId="0" xfId="0" applyFont="1" applyFill="1" applyBorder="1" applyAlignment="1" applyProtection="1">
      <alignment/>
      <protection locked="0"/>
    </xf>
    <xf numFmtId="0" fontId="3" fillId="33" borderId="0" xfId="0" applyFont="1" applyFill="1" applyAlignment="1" applyProtection="1">
      <alignment/>
      <protection locked="0"/>
    </xf>
    <xf numFmtId="1" fontId="12" fillId="0" borderId="19" xfId="0" applyNumberFormat="1" applyFont="1" applyFill="1" applyBorder="1" applyAlignment="1" applyProtection="1">
      <alignment horizontal="right" vertical="top" wrapText="1"/>
      <protection locked="0"/>
    </xf>
    <xf numFmtId="49" fontId="12" fillId="0" borderId="62" xfId="0" applyNumberFormat="1" applyFont="1" applyFill="1" applyBorder="1" applyAlignment="1" applyProtection="1">
      <alignment horizontal="right" vertical="top" wrapText="1"/>
      <protection locked="0"/>
    </xf>
    <xf numFmtId="2" fontId="8" fillId="0" borderId="33" xfId="0" applyNumberFormat="1" applyFont="1" applyFill="1" applyBorder="1" applyAlignment="1" applyProtection="1">
      <alignment horizontal="left" vertical="top" wrapText="1"/>
      <protection locked="0"/>
    </xf>
    <xf numFmtId="2" fontId="8" fillId="0" borderId="18" xfId="42" applyNumberFormat="1" applyFont="1" applyFill="1" applyBorder="1" applyAlignment="1" applyProtection="1">
      <alignment horizontal="left" vertical="top" wrapText="1"/>
      <protection locked="0"/>
    </xf>
    <xf numFmtId="2" fontId="8" fillId="0" borderId="19" xfId="42" applyNumberFormat="1" applyFont="1" applyFill="1" applyBorder="1" applyAlignment="1" applyProtection="1">
      <alignment horizontal="left" vertical="top" wrapText="1"/>
      <protection locked="0"/>
    </xf>
    <xf numFmtId="2" fontId="7" fillId="0" borderId="19" xfId="0" applyNumberFormat="1" applyFont="1" applyFill="1" applyBorder="1" applyAlignment="1" applyProtection="1">
      <alignment horizontal="left" vertical="top" wrapText="1"/>
      <protection locked="0"/>
    </xf>
    <xf numFmtId="2" fontId="7" fillId="0" borderId="33" xfId="0" applyNumberFormat="1" applyFont="1" applyFill="1" applyBorder="1" applyAlignment="1" applyProtection="1">
      <alignment horizontal="left" vertical="top" wrapText="1"/>
      <protection locked="0"/>
    </xf>
    <xf numFmtId="2" fontId="4" fillId="0" borderId="0" xfId="0" applyNumberFormat="1" applyFont="1" applyFill="1" applyBorder="1" applyAlignment="1" applyProtection="1">
      <alignment vertical="top"/>
      <protection locked="0"/>
    </xf>
    <xf numFmtId="2" fontId="4" fillId="0" borderId="0" xfId="0" applyNumberFormat="1" applyFont="1" applyFill="1" applyBorder="1" applyAlignment="1" applyProtection="1">
      <alignment vertical="center"/>
      <protection locked="0"/>
    </xf>
    <xf numFmtId="2" fontId="4" fillId="0" borderId="20" xfId="0" applyNumberFormat="1" applyFont="1" applyFill="1" applyBorder="1" applyAlignment="1" applyProtection="1">
      <alignment vertical="top"/>
      <protection locked="0"/>
    </xf>
    <xf numFmtId="2" fontId="8" fillId="0" borderId="0" xfId="0" applyNumberFormat="1" applyFont="1" applyFill="1" applyBorder="1" applyAlignment="1" applyProtection="1">
      <alignment horizontal="left" vertical="center" wrapText="1"/>
      <protection locked="0"/>
    </xf>
    <xf numFmtId="2" fontId="8" fillId="0" borderId="0" xfId="0" applyNumberFormat="1" applyFont="1" applyFill="1" applyBorder="1" applyAlignment="1" applyProtection="1">
      <alignment horizontal="right" vertical="center" wrapText="1"/>
      <protection locked="0"/>
    </xf>
    <xf numFmtId="49" fontId="8" fillId="0" borderId="12"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protection locked="0"/>
    </xf>
    <xf numFmtId="2" fontId="12" fillId="0" borderId="63" xfId="0" applyNumberFormat="1" applyFont="1" applyFill="1" applyBorder="1" applyAlignment="1" applyProtection="1">
      <alignment horizontal="right" vertical="top" wrapText="1"/>
      <protection locked="0"/>
    </xf>
    <xf numFmtId="2" fontId="12" fillId="0" borderId="64" xfId="0" applyNumberFormat="1" applyFont="1" applyFill="1" applyBorder="1" applyAlignment="1" applyProtection="1">
      <alignment horizontal="right" vertical="top" wrapText="1"/>
      <protection locked="0"/>
    </xf>
    <xf numFmtId="2" fontId="3" fillId="0" borderId="0" xfId="0" applyNumberFormat="1" applyFont="1" applyFill="1" applyBorder="1" applyAlignment="1" applyProtection="1">
      <alignment/>
      <protection locked="0"/>
    </xf>
    <xf numFmtId="2" fontId="12" fillId="0" borderId="21" xfId="0" applyNumberFormat="1" applyFont="1" applyFill="1" applyBorder="1" applyAlignment="1" applyProtection="1">
      <alignment vertical="top" wrapText="1"/>
      <protection locked="0"/>
    </xf>
    <xf numFmtId="0" fontId="8" fillId="0" borderId="19" xfId="0" applyFont="1" applyFill="1" applyBorder="1" applyAlignment="1" applyProtection="1">
      <alignment vertical="top" wrapText="1"/>
      <protection locked="0"/>
    </xf>
    <xf numFmtId="0" fontId="8" fillId="0" borderId="19" xfId="0" applyFont="1" applyFill="1" applyBorder="1" applyAlignment="1" applyProtection="1">
      <alignment horizontal="left" vertical="top" wrapText="1"/>
      <protection locked="0"/>
    </xf>
    <xf numFmtId="0" fontId="8" fillId="0" borderId="0" xfId="0" applyFont="1" applyFill="1" applyBorder="1" applyAlignment="1" applyProtection="1">
      <alignment vertical="top"/>
      <protection locked="0"/>
    </xf>
    <xf numFmtId="0" fontId="12" fillId="0" borderId="17" xfId="55" applyFont="1" applyFill="1" applyBorder="1" applyAlignment="1" applyProtection="1">
      <alignment horizontal="left" vertical="top"/>
      <protection locked="0"/>
    </xf>
    <xf numFmtId="0" fontId="12" fillId="0" borderId="30" xfId="55" applyFont="1" applyFill="1" applyBorder="1" applyAlignment="1" applyProtection="1">
      <alignment horizontal="left" vertical="top"/>
      <protection locked="0"/>
    </xf>
    <xf numFmtId="0" fontId="12" fillId="0" borderId="26" xfId="55" applyFont="1" applyFill="1" applyBorder="1" applyAlignment="1" applyProtection="1">
      <alignment horizontal="right" vertical="top" wrapText="1"/>
      <protection locked="0"/>
    </xf>
    <xf numFmtId="2" fontId="7" fillId="0" borderId="65" xfId="0" applyNumberFormat="1" applyFont="1" applyFill="1" applyBorder="1" applyAlignment="1" applyProtection="1">
      <alignment horizontal="left" vertical="top" wrapText="1"/>
      <protection locked="0"/>
    </xf>
    <xf numFmtId="2" fontId="14" fillId="0" borderId="27" xfId="0" applyNumberFormat="1" applyFont="1" applyFill="1" applyBorder="1" applyAlignment="1" applyProtection="1">
      <alignment vertical="top"/>
      <protection locked="0"/>
    </xf>
    <xf numFmtId="2" fontId="3" fillId="0" borderId="19" xfId="0" applyNumberFormat="1" applyFont="1" applyFill="1" applyBorder="1" applyAlignment="1" applyProtection="1">
      <alignment/>
      <protection locked="0"/>
    </xf>
    <xf numFmtId="2" fontId="7" fillId="0" borderId="20"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protection locked="0"/>
    </xf>
    <xf numFmtId="2" fontId="12" fillId="0" borderId="25" xfId="55" applyNumberFormat="1" applyFont="1" applyFill="1" applyBorder="1" applyAlignment="1" applyProtection="1">
      <alignment horizontal="right" vertical="top" wrapText="1"/>
      <protection locked="0"/>
    </xf>
    <xf numFmtId="2" fontId="12" fillId="0" borderId="17" xfId="55" applyNumberFormat="1" applyFont="1" applyFill="1" applyBorder="1" applyAlignment="1" applyProtection="1">
      <alignment horizontal="right" vertical="top" wrapText="1"/>
      <protection locked="0"/>
    </xf>
    <xf numFmtId="2" fontId="12" fillId="0" borderId="26" xfId="55" applyNumberFormat="1" applyFont="1" applyFill="1" applyBorder="1" applyAlignment="1" applyProtection="1">
      <alignment horizontal="right" vertical="top" wrapText="1"/>
      <protection locked="0"/>
    </xf>
    <xf numFmtId="2" fontId="36" fillId="0" borderId="19" xfId="0" applyNumberFormat="1" applyFont="1" applyFill="1" applyBorder="1" applyAlignment="1" applyProtection="1">
      <alignment vertical="top" wrapText="1"/>
      <protection locked="0"/>
    </xf>
    <xf numFmtId="2" fontId="8" fillId="0" borderId="18" xfId="0" applyNumberFormat="1" applyFont="1" applyFill="1" applyBorder="1" applyAlignment="1" applyProtection="1">
      <alignment vertical="top" wrapText="1"/>
      <protection locked="0"/>
    </xf>
    <xf numFmtId="2" fontId="36" fillId="0" borderId="18" xfId="0" applyNumberFormat="1" applyFont="1" applyFill="1" applyBorder="1" applyAlignment="1" applyProtection="1">
      <alignment vertical="top" wrapText="1"/>
      <protection locked="0"/>
    </xf>
    <xf numFmtId="2" fontId="3" fillId="0" borderId="20" xfId="0" applyNumberFormat="1" applyFont="1" applyFill="1" applyBorder="1" applyAlignment="1" applyProtection="1">
      <alignment/>
      <protection locked="0"/>
    </xf>
    <xf numFmtId="0" fontId="12" fillId="0" borderId="25" xfId="55" applyFont="1" applyFill="1" applyBorder="1" applyAlignment="1" applyProtection="1" quotePrefix="1">
      <alignment horizontal="right" vertical="top" wrapText="1"/>
      <protection locked="0"/>
    </xf>
    <xf numFmtId="0" fontId="12" fillId="0" borderId="17" xfId="55" applyFont="1" applyFill="1" applyBorder="1" applyAlignment="1" applyProtection="1" quotePrefix="1">
      <alignment horizontal="right" vertical="top" wrapText="1"/>
      <protection locked="0"/>
    </xf>
    <xf numFmtId="0" fontId="12" fillId="0" borderId="26" xfId="55" applyFont="1" applyFill="1" applyBorder="1" applyAlignment="1" applyProtection="1" quotePrefix="1">
      <alignment horizontal="right" vertical="top" wrapText="1"/>
      <protection locked="0"/>
    </xf>
    <xf numFmtId="0" fontId="12" fillId="0" borderId="25" xfId="55" applyFont="1" applyFill="1" applyBorder="1" applyAlignment="1" applyProtection="1">
      <alignment horizontal="right" vertical="top" wrapText="1"/>
      <protection locked="0"/>
    </xf>
    <xf numFmtId="0" fontId="12" fillId="0" borderId="17" xfId="55" applyFont="1" applyFill="1" applyBorder="1" applyAlignment="1" applyProtection="1">
      <alignment horizontal="right" vertical="top" wrapText="1"/>
      <protection locked="0"/>
    </xf>
    <xf numFmtId="2" fontId="12" fillId="0" borderId="21" xfId="0" applyNumberFormat="1" applyFont="1" applyFill="1" applyBorder="1" applyAlignment="1" applyProtection="1">
      <alignment horizontal="left" vertical="top" wrapText="1"/>
      <protection locked="0"/>
    </xf>
    <xf numFmtId="1" fontId="8" fillId="0" borderId="19" xfId="0" applyNumberFormat="1" applyFont="1" applyFill="1" applyBorder="1" applyAlignment="1" applyProtection="1">
      <alignment vertical="top" wrapText="1"/>
      <protection locked="0"/>
    </xf>
    <xf numFmtId="1" fontId="8" fillId="0" borderId="20" xfId="0" applyNumberFormat="1" applyFont="1" applyFill="1" applyBorder="1" applyAlignment="1" applyProtection="1">
      <alignment vertical="top" wrapText="1"/>
      <protection locked="0"/>
    </xf>
    <xf numFmtId="2" fontId="36" fillId="0" borderId="27" xfId="0" applyNumberFormat="1" applyFont="1" applyFill="1" applyBorder="1" applyAlignment="1" applyProtection="1">
      <alignment vertical="top" wrapText="1"/>
      <protection locked="0"/>
    </xf>
    <xf numFmtId="2" fontId="3" fillId="0" borderId="22" xfId="0" applyNumberFormat="1" applyFont="1" applyFill="1" applyBorder="1" applyAlignment="1" applyProtection="1">
      <alignment/>
      <protection locked="0"/>
    </xf>
    <xf numFmtId="2" fontId="12" fillId="0" borderId="19" xfId="42" applyNumberFormat="1" applyFont="1" applyFill="1" applyBorder="1" applyAlignment="1" applyProtection="1">
      <alignment horizontal="right" vertical="top" wrapText="1"/>
      <protection locked="0"/>
    </xf>
    <xf numFmtId="0" fontId="27" fillId="0" borderId="30" xfId="0" applyFont="1" applyFill="1" applyBorder="1" applyAlignment="1">
      <alignment horizontal="center" vertical="top"/>
    </xf>
    <xf numFmtId="0" fontId="27" fillId="0" borderId="30" xfId="0" applyFont="1" applyFill="1" applyBorder="1" applyAlignment="1">
      <alignment/>
    </xf>
    <xf numFmtId="0" fontId="27" fillId="0" borderId="56" xfId="0" applyFont="1" applyFill="1" applyBorder="1" applyAlignment="1">
      <alignment/>
    </xf>
    <xf numFmtId="0" fontId="27" fillId="0" borderId="12" xfId="0" applyFont="1" applyFill="1" applyBorder="1" applyAlignment="1">
      <alignment/>
    </xf>
    <xf numFmtId="0" fontId="27" fillId="0" borderId="50" xfId="0" applyFont="1" applyFill="1" applyBorder="1" applyAlignment="1">
      <alignment/>
    </xf>
    <xf numFmtId="0" fontId="27" fillId="0" borderId="59" xfId="0" applyFont="1" applyFill="1" applyBorder="1" applyAlignment="1">
      <alignment vertical="top" wrapText="1"/>
    </xf>
    <xf numFmtId="0" fontId="27" fillId="0" borderId="51" xfId="0" applyFont="1" applyFill="1" applyBorder="1" applyAlignment="1">
      <alignment vertical="top" wrapText="1"/>
    </xf>
    <xf numFmtId="0" fontId="12" fillId="0" borderId="0" xfId="55" applyFont="1" applyFill="1" applyAlignment="1">
      <alignment vertical="top" wrapText="1"/>
      <protection/>
    </xf>
    <xf numFmtId="0" fontId="27" fillId="0" borderId="12" xfId="0" applyFont="1" applyFill="1" applyBorder="1" applyAlignment="1">
      <alignment vertical="top" wrapText="1"/>
    </xf>
    <xf numFmtId="2" fontId="9" fillId="0" borderId="19" xfId="0" applyNumberFormat="1" applyFont="1" applyFill="1" applyBorder="1" applyAlignment="1" applyProtection="1">
      <alignment horizontal="right" vertical="top" wrapText="1"/>
      <protection locked="0"/>
    </xf>
    <xf numFmtId="2" fontId="12" fillId="0" borderId="34" xfId="0" applyNumberFormat="1" applyFont="1" applyFill="1" applyBorder="1" applyAlignment="1" applyProtection="1">
      <alignment horizontal="left" vertical="top" wrapText="1"/>
      <protection locked="0"/>
    </xf>
    <xf numFmtId="2" fontId="12" fillId="0" borderId="61" xfId="0" applyNumberFormat="1" applyFont="1" applyFill="1" applyBorder="1" applyAlignment="1" applyProtection="1">
      <alignment horizontal="right" vertical="top" wrapText="1"/>
      <protection locked="0"/>
    </xf>
    <xf numFmtId="2" fontId="12" fillId="0" borderId="66" xfId="0" applyNumberFormat="1" applyFont="1" applyFill="1" applyBorder="1" applyAlignment="1" applyProtection="1">
      <alignment horizontal="right" vertical="top" wrapText="1"/>
      <protection locked="0"/>
    </xf>
    <xf numFmtId="2" fontId="36" fillId="0" borderId="50" xfId="0" applyNumberFormat="1" applyFont="1" applyFill="1" applyBorder="1" applyAlignment="1" applyProtection="1">
      <alignment horizontal="left" vertical="center" wrapText="1"/>
      <protection locked="0"/>
    </xf>
    <xf numFmtId="2" fontId="8" fillId="34" borderId="50" xfId="0" applyNumberFormat="1" applyFont="1" applyFill="1" applyBorder="1" applyAlignment="1" applyProtection="1">
      <alignment horizontal="left" vertical="center" wrapText="1"/>
      <protection locked="0"/>
    </xf>
    <xf numFmtId="2" fontId="3" fillId="0" borderId="45" xfId="0" applyNumberFormat="1" applyFont="1" applyFill="1" applyBorder="1" applyAlignment="1" applyProtection="1">
      <alignment vertical="top"/>
      <protection locked="0"/>
    </xf>
    <xf numFmtId="0" fontId="12" fillId="0" borderId="34" xfId="0" applyFont="1" applyFill="1" applyBorder="1" applyAlignment="1" applyProtection="1" quotePrefix="1">
      <alignment vertical="top" wrapText="1"/>
      <protection locked="0"/>
    </xf>
    <xf numFmtId="0" fontId="12" fillId="0" borderId="29" xfId="0" applyFont="1" applyFill="1" applyBorder="1" applyAlignment="1" applyProtection="1" quotePrefix="1">
      <alignment vertical="top" wrapText="1"/>
      <protection locked="0"/>
    </xf>
    <xf numFmtId="2" fontId="13" fillId="0" borderId="0" xfId="0" applyNumberFormat="1" applyFont="1" applyFill="1" applyBorder="1" applyAlignment="1" applyProtection="1">
      <alignment vertical="top" wrapText="1"/>
      <protection locked="0"/>
    </xf>
    <xf numFmtId="0" fontId="38" fillId="35" borderId="0" xfId="0" applyFont="1" applyFill="1" applyBorder="1" applyAlignment="1" applyProtection="1">
      <alignment vertical="top"/>
      <protection locked="0"/>
    </xf>
    <xf numFmtId="0" fontId="39" fillId="35" borderId="0" xfId="0" applyFont="1" applyFill="1" applyBorder="1" applyAlignment="1" applyProtection="1">
      <alignment vertical="top"/>
      <protection locked="0"/>
    </xf>
    <xf numFmtId="0" fontId="40" fillId="35" borderId="0" xfId="0" applyFont="1" applyFill="1" applyBorder="1" applyAlignment="1" applyProtection="1">
      <alignment vertical="top" wrapText="1"/>
      <protection locked="0"/>
    </xf>
    <xf numFmtId="0" fontId="38" fillId="35" borderId="0" xfId="0" applyFont="1" applyFill="1" applyBorder="1" applyAlignment="1" applyProtection="1">
      <alignment horizontal="left" vertical="top"/>
      <protection locked="0"/>
    </xf>
    <xf numFmtId="0" fontId="39" fillId="35" borderId="0" xfId="0" applyFont="1" applyFill="1" applyBorder="1" applyAlignment="1" applyProtection="1">
      <alignment/>
      <protection locked="0"/>
    </xf>
    <xf numFmtId="0" fontId="39" fillId="35" borderId="0" xfId="0" applyFont="1" applyFill="1" applyBorder="1" applyAlignment="1" applyProtection="1">
      <alignment vertical="center"/>
      <protection locked="0"/>
    </xf>
    <xf numFmtId="0" fontId="39" fillId="35" borderId="0" xfId="0" applyFont="1" applyFill="1" applyBorder="1" applyAlignment="1" applyProtection="1">
      <alignment horizontal="left" vertical="top"/>
      <protection locked="0"/>
    </xf>
    <xf numFmtId="0" fontId="40" fillId="35" borderId="0" xfId="0" applyFont="1" applyFill="1" applyBorder="1" applyAlignment="1" applyProtection="1">
      <alignment/>
      <protection locked="0"/>
    </xf>
    <xf numFmtId="0" fontId="38" fillId="35" borderId="0" xfId="0" applyFont="1" applyFill="1" applyBorder="1" applyAlignment="1" applyProtection="1">
      <alignment vertical="top" wrapText="1"/>
      <protection locked="0"/>
    </xf>
    <xf numFmtId="0" fontId="39" fillId="35" borderId="0"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2" fontId="4" fillId="0" borderId="0" xfId="0" applyNumberFormat="1" applyFont="1" applyFill="1" applyBorder="1" applyAlignment="1" applyProtection="1">
      <alignment vertical="top" wrapText="1"/>
      <protection locked="0"/>
    </xf>
    <xf numFmtId="0" fontId="12" fillId="0" borderId="35" xfId="0" applyFont="1" applyFill="1" applyBorder="1" applyAlignment="1" applyProtection="1">
      <alignment vertical="top" wrapText="1"/>
      <protection locked="0"/>
    </xf>
    <xf numFmtId="0" fontId="8" fillId="0" borderId="0" xfId="0" applyFont="1" applyFill="1" applyAlignment="1" applyProtection="1">
      <alignment horizontal="right"/>
      <protection locked="0"/>
    </xf>
    <xf numFmtId="0" fontId="3" fillId="0" borderId="22" xfId="0" applyFont="1" applyFill="1" applyBorder="1" applyAlignment="1" applyProtection="1">
      <alignment/>
      <protection locked="0"/>
    </xf>
    <xf numFmtId="0" fontId="25" fillId="0" borderId="43" xfId="0" applyFont="1" applyFill="1" applyBorder="1" applyAlignment="1">
      <alignment horizontal="center" wrapText="1"/>
    </xf>
    <xf numFmtId="0" fontId="25" fillId="0" borderId="0" xfId="0" applyFont="1" applyFill="1" applyBorder="1" applyAlignment="1">
      <alignment horizontal="center" wrapText="1"/>
    </xf>
    <xf numFmtId="0" fontId="25" fillId="0" borderId="44" xfId="0" applyFont="1" applyFill="1" applyBorder="1" applyAlignment="1">
      <alignment horizontal="center" wrapText="1"/>
    </xf>
    <xf numFmtId="0" fontId="4" fillId="33" borderId="0" xfId="0" applyFont="1" applyFill="1" applyBorder="1" applyAlignment="1" applyProtection="1">
      <alignment vertical="top"/>
      <protection locked="0"/>
    </xf>
    <xf numFmtId="0" fontId="39" fillId="33" borderId="0" xfId="0" applyFont="1" applyFill="1" applyBorder="1" applyAlignment="1" applyProtection="1">
      <alignment vertical="top"/>
      <protection locked="0"/>
    </xf>
    <xf numFmtId="0" fontId="8" fillId="33" borderId="0" xfId="0" applyFont="1" applyFill="1" applyBorder="1" applyAlignment="1" applyProtection="1">
      <alignment vertical="top" wrapText="1"/>
      <protection locked="0"/>
    </xf>
    <xf numFmtId="0" fontId="10" fillId="33" borderId="0" xfId="0" applyFont="1" applyFill="1" applyBorder="1" applyAlignment="1" applyProtection="1">
      <alignment vertical="top"/>
      <protection locked="0"/>
    </xf>
    <xf numFmtId="0" fontId="38" fillId="33" borderId="0" xfId="0" applyFont="1" applyFill="1" applyBorder="1" applyAlignment="1" applyProtection="1">
      <alignment vertical="top"/>
      <protection locked="0"/>
    </xf>
    <xf numFmtId="0" fontId="11" fillId="33" borderId="0" xfId="0" applyFont="1" applyFill="1" applyBorder="1" applyAlignment="1" applyProtection="1">
      <alignment vertical="top"/>
      <protection locked="0"/>
    </xf>
    <xf numFmtId="0" fontId="11" fillId="33" borderId="0" xfId="0" applyFont="1" applyFill="1" applyBorder="1" applyAlignment="1" applyProtection="1">
      <alignment/>
      <protection locked="0"/>
    </xf>
    <xf numFmtId="0" fontId="11" fillId="33" borderId="0" xfId="0" applyFont="1" applyFill="1" applyAlignment="1" applyProtection="1">
      <alignment/>
      <protection locked="0"/>
    </xf>
    <xf numFmtId="0" fontId="2" fillId="0" borderId="43" xfId="0" applyFont="1" applyFill="1" applyBorder="1" applyAlignment="1">
      <alignment horizontal="center"/>
    </xf>
    <xf numFmtId="0" fontId="2" fillId="0" borderId="45" xfId="0" applyNumberFormat="1" applyFont="1" applyFill="1" applyBorder="1" applyAlignment="1" applyProtection="1">
      <alignment/>
      <protection/>
    </xf>
    <xf numFmtId="0" fontId="2" fillId="0" borderId="46" xfId="0" applyNumberFormat="1" applyFont="1" applyFill="1" applyBorder="1" applyAlignment="1" applyProtection="1">
      <alignment/>
      <protection/>
    </xf>
    <xf numFmtId="0" fontId="28" fillId="0" borderId="0" xfId="0" applyFont="1" applyAlignment="1">
      <alignment/>
    </xf>
    <xf numFmtId="0" fontId="28" fillId="0" borderId="45" xfId="0" applyFont="1" applyFill="1" applyBorder="1" applyAlignment="1">
      <alignment/>
    </xf>
    <xf numFmtId="0" fontId="28" fillId="0" borderId="67" xfId="0" applyFont="1" applyFill="1" applyBorder="1" applyAlignment="1">
      <alignment/>
    </xf>
    <xf numFmtId="0" fontId="6" fillId="0" borderId="67" xfId="0" applyNumberFormat="1" applyFont="1" applyFill="1" applyBorder="1" applyAlignment="1" applyProtection="1">
      <alignment/>
      <protection/>
    </xf>
    <xf numFmtId="0" fontId="6" fillId="0" borderId="68" xfId="0" applyNumberFormat="1" applyFont="1" applyFill="1" applyBorder="1" applyAlignment="1" applyProtection="1">
      <alignment/>
      <protection/>
    </xf>
    <xf numFmtId="0" fontId="25" fillId="0" borderId="44" xfId="0" applyNumberFormat="1" applyFont="1" applyFill="1" applyBorder="1" applyAlignment="1" applyProtection="1">
      <alignment/>
      <protection/>
    </xf>
    <xf numFmtId="0" fontId="18" fillId="33" borderId="0" xfId="0" applyFont="1" applyFill="1" applyBorder="1" applyAlignment="1" applyProtection="1">
      <alignment vertical="top"/>
      <protection locked="0"/>
    </xf>
    <xf numFmtId="2" fontId="12" fillId="34" borderId="24" xfId="55" applyNumberFormat="1" applyFont="1" applyFill="1" applyBorder="1" applyAlignment="1" applyProtection="1">
      <alignment horizontal="right" vertical="top" wrapText="1"/>
      <protection locked="0"/>
    </xf>
    <xf numFmtId="2" fontId="7" fillId="34" borderId="18" xfId="0" applyNumberFormat="1" applyFont="1" applyFill="1" applyBorder="1" applyAlignment="1" applyProtection="1">
      <alignment horizontal="left" vertical="top" wrapText="1"/>
      <protection locked="0"/>
    </xf>
    <xf numFmtId="0" fontId="3" fillId="34" borderId="0" xfId="0" applyFont="1" applyFill="1" applyBorder="1" applyAlignment="1" applyProtection="1">
      <alignment/>
      <protection locked="0"/>
    </xf>
    <xf numFmtId="2" fontId="12" fillId="34" borderId="20" xfId="0" applyNumberFormat="1" applyFont="1" applyFill="1" applyBorder="1" applyAlignment="1" applyProtection="1">
      <alignment horizontal="right" vertical="top" wrapText="1"/>
      <protection locked="0"/>
    </xf>
    <xf numFmtId="2" fontId="12" fillId="34" borderId="21" xfId="0" applyNumberFormat="1" applyFont="1" applyFill="1" applyBorder="1" applyAlignment="1" applyProtection="1">
      <alignment horizontal="right" vertical="top" wrapText="1"/>
      <protection locked="0"/>
    </xf>
    <xf numFmtId="0" fontId="12" fillId="34" borderId="25" xfId="55" applyFont="1" applyFill="1" applyBorder="1" applyAlignment="1" applyProtection="1">
      <alignment horizontal="right" vertical="top"/>
      <protection locked="0"/>
    </xf>
    <xf numFmtId="2" fontId="12" fillId="34" borderId="18" xfId="0" applyNumberFormat="1" applyFont="1" applyFill="1" applyBorder="1" applyAlignment="1" applyProtection="1">
      <alignment horizontal="left" vertical="top" wrapText="1"/>
      <protection locked="0"/>
    </xf>
    <xf numFmtId="2" fontId="7" fillId="34" borderId="19" xfId="0" applyNumberFormat="1" applyFont="1" applyFill="1" applyBorder="1" applyAlignment="1" applyProtection="1">
      <alignment horizontal="right" vertical="top" wrapText="1"/>
      <protection locked="0"/>
    </xf>
    <xf numFmtId="2" fontId="7" fillId="34" borderId="20" xfId="0" applyNumberFormat="1" applyFont="1" applyFill="1" applyBorder="1" applyAlignment="1" applyProtection="1">
      <alignment horizontal="right" vertical="top" wrapText="1"/>
      <protection locked="0"/>
    </xf>
    <xf numFmtId="2" fontId="7" fillId="34" borderId="21" xfId="0" applyNumberFormat="1" applyFont="1" applyFill="1" applyBorder="1" applyAlignment="1" applyProtection="1">
      <alignment horizontal="right" vertical="top" wrapText="1"/>
      <protection locked="0"/>
    </xf>
    <xf numFmtId="0" fontId="12" fillId="34" borderId="17" xfId="55" applyFont="1" applyFill="1" applyBorder="1" applyAlignment="1" applyProtection="1">
      <alignment horizontal="right" vertical="top"/>
      <protection locked="0"/>
    </xf>
    <xf numFmtId="2" fontId="3" fillId="34" borderId="18" xfId="0" applyNumberFormat="1" applyFont="1" applyFill="1" applyBorder="1" applyAlignment="1" applyProtection="1">
      <alignment horizontal="left" vertical="top"/>
      <protection locked="0"/>
    </xf>
    <xf numFmtId="2" fontId="12" fillId="34" borderId="19" xfId="0" applyNumberFormat="1" applyFont="1" applyFill="1" applyBorder="1" applyAlignment="1" applyProtection="1">
      <alignment horizontal="right" vertical="top" wrapText="1"/>
      <protection locked="0"/>
    </xf>
    <xf numFmtId="0" fontId="78" fillId="33" borderId="0" xfId="0" applyFont="1" applyFill="1" applyBorder="1" applyAlignment="1" applyProtection="1">
      <alignment vertical="top"/>
      <protection locked="0"/>
    </xf>
    <xf numFmtId="0" fontId="4" fillId="33" borderId="0" xfId="0" applyFont="1" applyFill="1" applyBorder="1" applyAlignment="1" applyProtection="1">
      <alignment vertical="top" wrapText="1"/>
      <protection locked="0"/>
    </xf>
    <xf numFmtId="49" fontId="8" fillId="0" borderId="26" xfId="0" applyNumberFormat="1" applyFont="1" applyFill="1" applyBorder="1" applyAlignment="1" applyProtection="1">
      <alignment horizontal="center" vertical="top" wrapText="1"/>
      <protection locked="0"/>
    </xf>
    <xf numFmtId="0" fontId="12" fillId="34" borderId="17" xfId="55" applyFont="1" applyFill="1" applyBorder="1" applyAlignment="1" applyProtection="1">
      <alignment horizontal="center" vertical="top"/>
      <protection locked="0"/>
    </xf>
    <xf numFmtId="2" fontId="9" fillId="34" borderId="20" xfId="0" applyNumberFormat="1" applyFont="1" applyFill="1" applyBorder="1" applyAlignment="1" applyProtection="1">
      <alignment horizontal="right" vertical="top" wrapText="1"/>
      <protection locked="0"/>
    </xf>
    <xf numFmtId="2" fontId="9" fillId="34" borderId="21" xfId="0" applyNumberFormat="1" applyFont="1" applyFill="1" applyBorder="1" applyAlignment="1" applyProtection="1">
      <alignment horizontal="right" vertical="top" wrapText="1"/>
      <protection locked="0"/>
    </xf>
    <xf numFmtId="0" fontId="3" fillId="34" borderId="0" xfId="0" applyFont="1" applyFill="1" applyBorder="1" applyAlignment="1" applyProtection="1">
      <alignment vertical="top"/>
      <protection locked="0"/>
    </xf>
    <xf numFmtId="0" fontId="4" fillId="34" borderId="0" xfId="0" applyFont="1" applyFill="1" applyBorder="1" applyAlignment="1" applyProtection="1">
      <alignment vertical="top"/>
      <protection locked="0"/>
    </xf>
    <xf numFmtId="0" fontId="39" fillId="34" borderId="0" xfId="0" applyFont="1" applyFill="1" applyBorder="1" applyAlignment="1" applyProtection="1">
      <alignment vertical="top"/>
      <protection locked="0"/>
    </xf>
    <xf numFmtId="0" fontId="3" fillId="34" borderId="0" xfId="0" applyFont="1" applyFill="1" applyAlignment="1" applyProtection="1">
      <alignment/>
      <protection locked="0"/>
    </xf>
    <xf numFmtId="2" fontId="36" fillId="34" borderId="18"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horizontal="center" vertical="top" wrapText="1"/>
      <protection locked="0"/>
    </xf>
    <xf numFmtId="0" fontId="12" fillId="0" borderId="24" xfId="55" applyFont="1" applyFill="1" applyBorder="1" applyAlignment="1" applyProtection="1">
      <alignment horizontal="center" vertical="top"/>
      <protection locked="0"/>
    </xf>
    <xf numFmtId="2" fontId="3" fillId="0" borderId="67" xfId="0" applyNumberFormat="1" applyFont="1" applyFill="1" applyBorder="1" applyAlignment="1" applyProtection="1">
      <alignment/>
      <protection locked="0"/>
    </xf>
    <xf numFmtId="0" fontId="12" fillId="34" borderId="26" xfId="55" applyFont="1" applyFill="1" applyBorder="1" applyAlignment="1" applyProtection="1">
      <alignment horizontal="right" vertical="top"/>
      <protection locked="0"/>
    </xf>
    <xf numFmtId="0" fontId="3" fillId="0" borderId="26" xfId="0" applyFont="1" applyFill="1" applyBorder="1" applyAlignment="1" applyProtection="1">
      <alignment vertical="top" wrapText="1"/>
      <protection locked="0"/>
    </xf>
    <xf numFmtId="2" fontId="3" fillId="0" borderId="22" xfId="0" applyNumberFormat="1" applyFont="1" applyFill="1" applyBorder="1" applyAlignment="1" applyProtection="1">
      <alignment vertical="top"/>
      <protection locked="0"/>
    </xf>
    <xf numFmtId="0" fontId="12" fillId="0" borderId="29" xfId="55" applyFont="1" applyFill="1" applyBorder="1" applyAlignment="1" applyProtection="1" quotePrefix="1">
      <alignment horizontal="right" vertical="top" wrapText="1"/>
      <protection locked="0"/>
    </xf>
    <xf numFmtId="2" fontId="3" fillId="0" borderId="67" xfId="0" applyNumberFormat="1" applyFont="1" applyFill="1" applyBorder="1" applyAlignment="1" applyProtection="1">
      <alignment/>
      <protection locked="0"/>
    </xf>
    <xf numFmtId="0" fontId="9" fillId="0" borderId="69" xfId="0" applyFont="1" applyFill="1" applyBorder="1" applyAlignment="1" applyProtection="1">
      <alignment vertical="top" wrapText="1"/>
      <protection locked="0"/>
    </xf>
    <xf numFmtId="0" fontId="9" fillId="0" borderId="70" xfId="0" applyFont="1" applyFill="1" applyBorder="1" applyAlignment="1" applyProtection="1">
      <alignment vertical="top" wrapText="1"/>
      <protection locked="0"/>
    </xf>
    <xf numFmtId="49" fontId="8" fillId="0" borderId="14" xfId="0" applyNumberFormat="1" applyFont="1" applyFill="1" applyBorder="1" applyAlignment="1" applyProtection="1">
      <alignment horizontal="left" vertical="center" wrapText="1"/>
      <protection locked="0"/>
    </xf>
    <xf numFmtId="2" fontId="8" fillId="0" borderId="65" xfId="0" applyNumberFormat="1" applyFont="1" applyFill="1" applyBorder="1" applyAlignment="1" applyProtection="1">
      <alignment horizontal="left" vertical="center" wrapText="1"/>
      <protection locked="0"/>
    </xf>
    <xf numFmtId="2" fontId="8" fillId="0" borderId="63" xfId="0" applyNumberFormat="1" applyFont="1" applyFill="1" applyBorder="1" applyAlignment="1" applyProtection="1">
      <alignment horizontal="left" vertical="center" wrapText="1"/>
      <protection locked="0"/>
    </xf>
    <xf numFmtId="2" fontId="7" fillId="0" borderId="71" xfId="0" applyNumberFormat="1" applyFont="1" applyFill="1" applyBorder="1" applyAlignment="1" applyProtection="1">
      <alignment horizontal="right" vertical="center" wrapText="1"/>
      <protection locked="0"/>
    </xf>
    <xf numFmtId="2" fontId="8" fillId="0" borderId="71" xfId="0" applyNumberFormat="1" applyFont="1" applyFill="1" applyBorder="1" applyAlignment="1" applyProtection="1">
      <alignment horizontal="center" vertical="center" wrapText="1"/>
      <protection locked="0"/>
    </xf>
    <xf numFmtId="2" fontId="9" fillId="0" borderId="64" xfId="0" applyNumberFormat="1" applyFont="1" applyFill="1" applyBorder="1" applyAlignment="1" applyProtection="1">
      <alignment horizontal="right" vertical="center" wrapText="1"/>
      <protection locked="0"/>
    </xf>
    <xf numFmtId="2" fontId="8" fillId="0" borderId="72" xfId="0" applyNumberFormat="1" applyFont="1" applyFill="1" applyBorder="1" applyAlignment="1" applyProtection="1">
      <alignment horizontal="left" vertical="center" wrapText="1"/>
      <protection locked="0"/>
    </xf>
    <xf numFmtId="2" fontId="8" fillId="0" borderId="71" xfId="0" applyNumberFormat="1" applyFont="1" applyFill="1" applyBorder="1" applyAlignment="1" applyProtection="1">
      <alignment horizontal="left" vertical="center" wrapText="1"/>
      <protection locked="0"/>
    </xf>
    <xf numFmtId="2" fontId="8" fillId="0" borderId="64" xfId="0" applyNumberFormat="1" applyFont="1" applyFill="1" applyBorder="1" applyAlignment="1" applyProtection="1">
      <alignment horizontal="left" vertical="center" wrapText="1"/>
      <protection locked="0"/>
    </xf>
    <xf numFmtId="49" fontId="8" fillId="0" borderId="24" xfId="0" applyNumberFormat="1" applyFont="1" applyFill="1" applyBorder="1" applyAlignment="1" applyProtection="1">
      <alignment horizontal="left" vertical="top" wrapText="1"/>
      <protection locked="0"/>
    </xf>
    <xf numFmtId="2" fontId="8" fillId="0" borderId="71" xfId="0" applyNumberFormat="1" applyFont="1" applyFill="1" applyBorder="1" applyAlignment="1" applyProtection="1">
      <alignment vertical="top" wrapText="1"/>
      <protection locked="0"/>
    </xf>
    <xf numFmtId="2" fontId="7" fillId="0" borderId="71" xfId="0" applyNumberFormat="1" applyFont="1" applyFill="1" applyBorder="1" applyAlignment="1" applyProtection="1">
      <alignment horizontal="right" vertical="top" wrapText="1"/>
      <protection locked="0"/>
    </xf>
    <xf numFmtId="49" fontId="8" fillId="34" borderId="55" xfId="0" applyNumberFormat="1" applyFont="1" applyFill="1" applyBorder="1" applyAlignment="1" applyProtection="1">
      <alignment horizontal="left" vertical="top" wrapText="1"/>
      <protection locked="0"/>
    </xf>
    <xf numFmtId="2" fontId="8" fillId="34" borderId="52" xfId="0" applyNumberFormat="1" applyFont="1" applyFill="1" applyBorder="1" applyAlignment="1" applyProtection="1">
      <alignment horizontal="left" vertical="top" wrapText="1"/>
      <protection locked="0"/>
    </xf>
    <xf numFmtId="2" fontId="8" fillId="34" borderId="73" xfId="0" applyNumberFormat="1" applyFont="1" applyFill="1" applyBorder="1" applyAlignment="1" applyProtection="1">
      <alignment horizontal="left" vertical="top" wrapText="1"/>
      <protection locked="0"/>
    </xf>
    <xf numFmtId="2" fontId="7" fillId="34" borderId="74" xfId="0" applyNumberFormat="1" applyFont="1" applyFill="1" applyBorder="1" applyAlignment="1" applyProtection="1">
      <alignment horizontal="right" vertical="top" wrapText="1"/>
      <protection locked="0"/>
    </xf>
    <xf numFmtId="2" fontId="9" fillId="34" borderId="75" xfId="0" applyNumberFormat="1" applyFont="1" applyFill="1" applyBorder="1" applyAlignment="1" applyProtection="1">
      <alignment horizontal="right" vertical="top" wrapText="1"/>
      <protection locked="0"/>
    </xf>
    <xf numFmtId="49" fontId="8" fillId="0" borderId="26"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center" vertical="top" wrapText="1"/>
      <protection locked="0"/>
    </xf>
    <xf numFmtId="0" fontId="30" fillId="0" borderId="43"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30" fillId="0" borderId="44" xfId="0" applyFont="1" applyFill="1" applyBorder="1" applyAlignment="1" applyProtection="1">
      <alignment horizontal="center" vertical="center"/>
      <protection/>
    </xf>
    <xf numFmtId="0" fontId="31" fillId="0" borderId="43" xfId="0" applyFont="1" applyFill="1" applyBorder="1" applyAlignment="1">
      <alignment horizontal="center" wrapText="1"/>
    </xf>
    <xf numFmtId="0" fontId="31" fillId="0" borderId="0" xfId="0" applyFont="1" applyFill="1" applyBorder="1" applyAlignment="1">
      <alignment horizontal="center" wrapText="1"/>
    </xf>
    <xf numFmtId="0" fontId="31" fillId="0" borderId="44" xfId="0" applyFont="1" applyFill="1" applyBorder="1" applyAlignment="1">
      <alignment horizontal="center" wrapText="1"/>
    </xf>
    <xf numFmtId="0" fontId="25" fillId="0" borderId="43" xfId="0" applyFont="1" applyFill="1" applyBorder="1" applyAlignment="1">
      <alignment horizontal="center" wrapText="1"/>
    </xf>
    <xf numFmtId="0" fontId="25" fillId="0" borderId="0" xfId="0" applyFont="1" applyFill="1" applyBorder="1" applyAlignment="1">
      <alignment horizontal="center" wrapText="1"/>
    </xf>
    <xf numFmtId="0" fontId="25" fillId="0" borderId="44" xfId="0" applyFont="1" applyFill="1" applyBorder="1" applyAlignment="1">
      <alignment horizontal="center" wrapText="1"/>
    </xf>
    <xf numFmtId="0" fontId="33" fillId="0" borderId="47" xfId="0" applyFont="1" applyFill="1" applyBorder="1" applyAlignment="1">
      <alignment horizontal="center"/>
    </xf>
    <xf numFmtId="0" fontId="33" fillId="0" borderId="48" xfId="0" applyFont="1" applyFill="1" applyBorder="1" applyAlignment="1">
      <alignment horizontal="center"/>
    </xf>
    <xf numFmtId="0" fontId="33" fillId="0" borderId="49" xfId="0" applyFont="1" applyFill="1" applyBorder="1" applyAlignment="1">
      <alignment horizontal="center"/>
    </xf>
    <xf numFmtId="2" fontId="13" fillId="0" borderId="0" xfId="0" applyNumberFormat="1" applyFont="1" applyFill="1" applyBorder="1" applyAlignment="1" applyProtection="1">
      <alignment horizontal="left" vertical="top" wrapText="1"/>
      <protection locked="0"/>
    </xf>
    <xf numFmtId="0" fontId="12" fillId="0" borderId="18" xfId="0" applyFont="1" applyFill="1" applyBorder="1" applyAlignment="1" applyProtection="1">
      <alignment horizontal="left" vertical="top" wrapText="1"/>
      <protection locked="0"/>
    </xf>
    <xf numFmtId="0" fontId="9" fillId="0" borderId="22" xfId="0" applyFont="1" applyFill="1" applyBorder="1" applyAlignment="1" applyProtection="1">
      <alignment horizontal="left" vertical="top" wrapText="1"/>
      <protection locked="0"/>
    </xf>
    <xf numFmtId="0" fontId="9" fillId="0" borderId="23" xfId="0" applyFont="1" applyFill="1" applyBorder="1" applyAlignment="1" applyProtection="1">
      <alignment horizontal="left" vertical="top" wrapText="1"/>
      <protection locked="0"/>
    </xf>
    <xf numFmtId="0" fontId="9" fillId="0" borderId="18" xfId="0" applyFont="1" applyFill="1" applyBorder="1" applyAlignment="1" applyProtection="1" quotePrefix="1">
      <alignment vertical="top" wrapText="1"/>
      <protection locked="0"/>
    </xf>
    <xf numFmtId="0" fontId="17" fillId="0" borderId="22" xfId="0" applyFont="1" applyFill="1" applyBorder="1" applyAlignment="1" applyProtection="1">
      <alignment vertical="top" wrapText="1"/>
      <protection locked="0"/>
    </xf>
    <xf numFmtId="0" fontId="17" fillId="0" borderId="23" xfId="0" applyFont="1" applyFill="1" applyBorder="1" applyAlignment="1" applyProtection="1">
      <alignment vertical="top" wrapText="1"/>
      <protection locked="0"/>
    </xf>
    <xf numFmtId="0" fontId="9" fillId="0" borderId="76" xfId="0" applyFont="1" applyFill="1" applyBorder="1" applyAlignment="1" applyProtection="1">
      <alignment horizontal="center" vertical="top" wrapText="1"/>
      <protection locked="0"/>
    </xf>
    <xf numFmtId="0" fontId="9" fillId="0" borderId="20" xfId="0" applyFont="1" applyFill="1" applyBorder="1" applyAlignment="1" applyProtection="1">
      <alignment horizontal="center" vertical="top" wrapText="1"/>
      <protection locked="0"/>
    </xf>
    <xf numFmtId="0" fontId="9" fillId="0" borderId="21" xfId="0" applyFont="1" applyFill="1" applyBorder="1" applyAlignment="1" applyProtection="1">
      <alignment horizontal="center" vertical="top" wrapText="1"/>
      <protection locked="0"/>
    </xf>
    <xf numFmtId="0" fontId="12" fillId="0" borderId="22" xfId="0" applyFont="1" applyFill="1" applyBorder="1" applyAlignment="1" applyProtection="1">
      <alignment horizontal="left" vertical="top" wrapText="1"/>
      <protection locked="0"/>
    </xf>
    <xf numFmtId="0" fontId="12" fillId="0" borderId="23" xfId="0" applyFont="1" applyFill="1" applyBorder="1" applyAlignment="1" applyProtection="1">
      <alignment horizontal="left" vertical="top" wrapText="1"/>
      <protection locked="0"/>
    </xf>
    <xf numFmtId="0" fontId="12" fillId="34" borderId="27" xfId="0" applyFont="1" applyFill="1" applyBorder="1" applyAlignment="1" applyProtection="1">
      <alignment horizontal="left" vertical="top" wrapText="1"/>
      <protection locked="0"/>
    </xf>
    <xf numFmtId="0" fontId="9" fillId="34" borderId="69" xfId="0" applyFont="1" applyFill="1" applyBorder="1" applyAlignment="1" applyProtection="1">
      <alignment horizontal="left" vertical="top" wrapText="1"/>
      <protection locked="0"/>
    </xf>
    <xf numFmtId="0" fontId="9" fillId="34" borderId="70" xfId="0" applyFont="1" applyFill="1" applyBorder="1" applyAlignment="1" applyProtection="1">
      <alignment horizontal="left" vertical="top" wrapText="1"/>
      <protection locked="0"/>
    </xf>
    <xf numFmtId="0" fontId="9" fillId="0" borderId="18" xfId="0" applyFont="1" applyFill="1" applyBorder="1" applyAlignment="1" applyProtection="1">
      <alignment horizontal="center" vertical="top" wrapText="1"/>
      <protection locked="0"/>
    </xf>
    <xf numFmtId="0" fontId="9" fillId="0" borderId="22" xfId="0" applyFont="1" applyFill="1" applyBorder="1" applyAlignment="1" applyProtection="1">
      <alignment horizontal="center" vertical="top" wrapText="1"/>
      <protection locked="0"/>
    </xf>
    <xf numFmtId="0" fontId="9" fillId="0" borderId="23" xfId="0" applyFont="1" applyFill="1" applyBorder="1" applyAlignment="1" applyProtection="1">
      <alignment horizontal="center" vertical="top" wrapText="1"/>
      <protection locked="0"/>
    </xf>
    <xf numFmtId="0" fontId="9" fillId="34" borderId="77" xfId="0" applyFont="1" applyFill="1" applyBorder="1" applyAlignment="1" applyProtection="1">
      <alignment horizontal="left" vertical="top" wrapText="1"/>
      <protection locked="0"/>
    </xf>
    <xf numFmtId="0" fontId="9" fillId="34" borderId="22" xfId="0" applyFont="1" applyFill="1" applyBorder="1" applyAlignment="1" applyProtection="1">
      <alignment horizontal="left" vertical="top" wrapText="1"/>
      <protection locked="0"/>
    </xf>
    <xf numFmtId="0" fontId="9" fillId="34" borderId="19" xfId="0" applyFont="1" applyFill="1" applyBorder="1" applyAlignment="1" applyProtection="1">
      <alignment horizontal="left" vertical="top" wrapText="1"/>
      <protection locked="0"/>
    </xf>
    <xf numFmtId="0" fontId="9" fillId="0" borderId="77" xfId="0" applyFont="1" applyFill="1" applyBorder="1" applyAlignment="1" applyProtection="1">
      <alignment horizontal="center" vertical="top" wrapText="1"/>
      <protection locked="0"/>
    </xf>
    <xf numFmtId="0" fontId="9" fillId="0" borderId="19" xfId="0" applyFont="1" applyFill="1" applyBorder="1" applyAlignment="1" applyProtection="1">
      <alignment horizontal="center" vertical="top" wrapText="1"/>
      <protection locked="0"/>
    </xf>
    <xf numFmtId="0" fontId="9" fillId="0" borderId="18" xfId="0" applyFont="1" applyFill="1" applyBorder="1" applyAlignment="1" applyProtection="1">
      <alignment horizontal="left" vertical="top" wrapText="1"/>
      <protection locked="0"/>
    </xf>
    <xf numFmtId="49" fontId="12" fillId="0" borderId="25" xfId="0" applyNumberFormat="1" applyFont="1" applyFill="1" applyBorder="1" applyAlignment="1" applyProtection="1">
      <alignment horizontal="right" vertical="top" wrapText="1"/>
      <protection locked="0"/>
    </xf>
    <xf numFmtId="49" fontId="12" fillId="0" borderId="17" xfId="0" applyNumberFormat="1" applyFont="1" applyFill="1" applyBorder="1" applyAlignment="1" applyProtection="1">
      <alignment horizontal="right" vertical="top" wrapText="1"/>
      <protection locked="0"/>
    </xf>
    <xf numFmtId="49" fontId="12" fillId="0" borderId="26" xfId="0" applyNumberFormat="1" applyFont="1" applyFill="1" applyBorder="1" applyAlignment="1" applyProtection="1">
      <alignment horizontal="right" vertical="top" wrapText="1"/>
      <protection locked="0"/>
    </xf>
    <xf numFmtId="0" fontId="9" fillId="0" borderId="77"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protection locked="0"/>
    </xf>
    <xf numFmtId="0" fontId="12" fillId="0" borderId="18" xfId="0" applyFont="1" applyFill="1" applyBorder="1" applyAlignment="1" applyProtection="1">
      <alignment vertical="top" wrapText="1"/>
      <protection locked="0"/>
    </xf>
    <xf numFmtId="0" fontId="12" fillId="0" borderId="22" xfId="0" applyFont="1" applyFill="1" applyBorder="1" applyAlignment="1" applyProtection="1">
      <alignment vertical="top" wrapText="1"/>
      <protection locked="0"/>
    </xf>
    <xf numFmtId="0" fontId="12" fillId="0" borderId="23" xfId="0" applyFont="1" applyFill="1" applyBorder="1" applyAlignment="1" applyProtection="1">
      <alignment vertical="top" wrapText="1"/>
      <protection locked="0"/>
    </xf>
    <xf numFmtId="0" fontId="12" fillId="0" borderId="18" xfId="55" applyFont="1" applyFill="1" applyBorder="1" applyAlignment="1" applyProtection="1">
      <alignment horizontal="left" vertical="top" wrapText="1"/>
      <protection locked="0"/>
    </xf>
    <xf numFmtId="0" fontId="12" fillId="0" borderId="22" xfId="55" applyFont="1" applyFill="1" applyBorder="1" applyAlignment="1" applyProtection="1">
      <alignment horizontal="left" vertical="top" wrapText="1"/>
      <protection locked="0"/>
    </xf>
    <xf numFmtId="0" fontId="12" fillId="0" borderId="23" xfId="55" applyFont="1" applyFill="1" applyBorder="1" applyAlignment="1" applyProtection="1">
      <alignment horizontal="left" vertical="top" wrapText="1"/>
      <protection locked="0"/>
    </xf>
    <xf numFmtId="9" fontId="9" fillId="0" borderId="76" xfId="0" applyNumberFormat="1" applyFont="1" applyFill="1" applyBorder="1" applyAlignment="1" applyProtection="1">
      <alignment horizontal="center" vertical="top" wrapText="1"/>
      <protection locked="0"/>
    </xf>
    <xf numFmtId="9" fontId="9" fillId="0" borderId="20" xfId="0" applyNumberFormat="1" applyFont="1" applyFill="1" applyBorder="1" applyAlignment="1" applyProtection="1">
      <alignment horizontal="center" vertical="top" wrapText="1"/>
      <protection locked="0"/>
    </xf>
    <xf numFmtId="0" fontId="8" fillId="0" borderId="18" xfId="0" applyFont="1" applyFill="1" applyBorder="1" applyAlignment="1" applyProtection="1">
      <alignment horizontal="left" vertical="top" wrapText="1"/>
      <protection locked="0"/>
    </xf>
    <xf numFmtId="0" fontId="8" fillId="0" borderId="22" xfId="0" applyFont="1" applyFill="1" applyBorder="1" applyAlignment="1" applyProtection="1">
      <alignment horizontal="left" vertical="top" wrapText="1"/>
      <protection locked="0"/>
    </xf>
    <xf numFmtId="0" fontId="8" fillId="0" borderId="23" xfId="0" applyFont="1" applyFill="1" applyBorder="1" applyAlignment="1" applyProtection="1">
      <alignment horizontal="left" vertical="top" wrapText="1"/>
      <protection locked="0"/>
    </xf>
    <xf numFmtId="0" fontId="12" fillId="34" borderId="18" xfId="0" applyFont="1" applyFill="1" applyBorder="1" applyAlignment="1" applyProtection="1">
      <alignment horizontal="left" vertical="top" wrapText="1"/>
      <protection locked="0"/>
    </xf>
    <xf numFmtId="0" fontId="12" fillId="34" borderId="22" xfId="0" applyFont="1" applyFill="1" applyBorder="1" applyAlignment="1" applyProtection="1">
      <alignment horizontal="left" vertical="top" wrapText="1"/>
      <protection locked="0"/>
    </xf>
    <xf numFmtId="0" fontId="12" fillId="34" borderId="23" xfId="0" applyFont="1" applyFill="1" applyBorder="1" applyAlignment="1" applyProtection="1">
      <alignment horizontal="left" vertical="top" wrapText="1"/>
      <protection locked="0"/>
    </xf>
    <xf numFmtId="0" fontId="8" fillId="0" borderId="50" xfId="0" applyFont="1" applyFill="1" applyBorder="1" applyAlignment="1" applyProtection="1">
      <alignment vertical="center" wrapText="1"/>
      <protection locked="0"/>
    </xf>
    <xf numFmtId="0" fontId="8" fillId="0" borderId="59" xfId="0" applyFont="1" applyFill="1" applyBorder="1" applyAlignment="1" applyProtection="1">
      <alignment vertical="center" wrapText="1"/>
      <protection locked="0"/>
    </xf>
    <xf numFmtId="0" fontId="8" fillId="0" borderId="51" xfId="0" applyFont="1" applyFill="1" applyBorder="1" applyAlignment="1" applyProtection="1">
      <alignment vertical="center" wrapText="1"/>
      <protection locked="0"/>
    </xf>
    <xf numFmtId="0" fontId="7" fillId="0" borderId="29" xfId="0" applyFont="1" applyFill="1" applyBorder="1" applyAlignment="1" applyProtection="1">
      <alignment horizontal="left" vertical="top" wrapText="1"/>
      <protection locked="0"/>
    </xf>
    <xf numFmtId="0" fontId="7" fillId="0" borderId="45" xfId="0" applyFont="1" applyFill="1" applyBorder="1" applyAlignment="1" applyProtection="1">
      <alignment horizontal="left" vertical="top" wrapText="1"/>
      <protection locked="0"/>
    </xf>
    <xf numFmtId="0" fontId="7" fillId="0" borderId="78" xfId="0" applyFont="1" applyFill="1" applyBorder="1" applyAlignment="1" applyProtection="1">
      <alignment horizontal="left" vertical="top" wrapText="1"/>
      <protection locked="0"/>
    </xf>
    <xf numFmtId="0" fontId="2"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49" fontId="7" fillId="0" borderId="12" xfId="0" applyNumberFormat="1" applyFont="1" applyFill="1" applyBorder="1" applyAlignment="1" applyProtection="1">
      <alignment horizontal="center" vertical="center" wrapText="1"/>
      <protection locked="0"/>
    </xf>
    <xf numFmtId="0" fontId="7" fillId="0" borderId="7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2" fontId="7" fillId="0" borderId="13" xfId="0" applyNumberFormat="1" applyFont="1" applyFill="1" applyBorder="1" applyAlignment="1" applyProtection="1">
      <alignment horizontal="center" vertical="center" wrapText="1"/>
      <protection locked="0"/>
    </xf>
    <xf numFmtId="2" fontId="7" fillId="0" borderId="10" xfId="0" applyNumberFormat="1" applyFont="1" applyFill="1" applyBorder="1" applyAlignment="1" applyProtection="1">
      <alignment horizontal="center" vertical="center" wrapText="1"/>
      <protection locked="0"/>
    </xf>
    <xf numFmtId="2" fontId="7" fillId="0" borderId="11" xfId="0" applyNumberFormat="1" applyFont="1" applyFill="1" applyBorder="1" applyAlignment="1" applyProtection="1">
      <alignment horizontal="center" vertical="center" wrapText="1"/>
      <protection locked="0"/>
    </xf>
    <xf numFmtId="0" fontId="7" fillId="0" borderId="18" xfId="0" applyFont="1" applyFill="1" applyBorder="1" applyAlignment="1" applyProtection="1">
      <alignment horizontal="left" vertical="top" wrapText="1"/>
      <protection locked="0"/>
    </xf>
    <xf numFmtId="0" fontId="7" fillId="0" borderId="22" xfId="0" applyFont="1" applyFill="1" applyBorder="1" applyAlignment="1" applyProtection="1">
      <alignment horizontal="left" vertical="top" wrapText="1"/>
      <protection locked="0"/>
    </xf>
    <xf numFmtId="0" fontId="7" fillId="0" borderId="23" xfId="0" applyFont="1" applyFill="1" applyBorder="1" applyAlignment="1" applyProtection="1">
      <alignment horizontal="left" vertical="top" wrapText="1"/>
      <protection locked="0"/>
    </xf>
    <xf numFmtId="9" fontId="9" fillId="0" borderId="21"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vertical="top" wrapText="1"/>
      <protection locked="0"/>
    </xf>
    <xf numFmtId="0" fontId="8" fillId="0" borderId="29" xfId="0" applyFont="1" applyFill="1" applyBorder="1" applyAlignment="1" applyProtection="1">
      <alignment vertical="top" wrapText="1"/>
      <protection locked="0"/>
    </xf>
    <xf numFmtId="0" fontId="8" fillId="0" borderId="45" xfId="0" applyFont="1" applyFill="1" applyBorder="1" applyAlignment="1" applyProtection="1">
      <alignment vertical="top" wrapText="1"/>
      <protection locked="0"/>
    </xf>
    <xf numFmtId="0" fontId="8" fillId="0" borderId="78" xfId="0" applyFont="1" applyFill="1" applyBorder="1" applyAlignment="1" applyProtection="1">
      <alignment vertical="top" wrapText="1"/>
      <protection locked="0"/>
    </xf>
    <xf numFmtId="0" fontId="8" fillId="0" borderId="65" xfId="0" applyFont="1" applyFill="1" applyBorder="1" applyAlignment="1" applyProtection="1">
      <alignment horizontal="left" vertical="center" wrapText="1"/>
      <protection locked="0"/>
    </xf>
    <xf numFmtId="0" fontId="8" fillId="0" borderId="72" xfId="0" applyFont="1" applyFill="1" applyBorder="1" applyAlignment="1" applyProtection="1">
      <alignment horizontal="left" vertical="center" wrapText="1"/>
      <protection locked="0"/>
    </xf>
    <xf numFmtId="0" fontId="8" fillId="0" borderId="80" xfId="0" applyFont="1" applyFill="1" applyBorder="1" applyAlignment="1" applyProtection="1">
      <alignment horizontal="left" vertical="center" wrapText="1"/>
      <protection locked="0"/>
    </xf>
    <xf numFmtId="0" fontId="12" fillId="0" borderId="76" xfId="0" applyFont="1" applyFill="1" applyBorder="1" applyAlignment="1" applyProtection="1">
      <alignment vertical="top" wrapText="1"/>
      <protection locked="0"/>
    </xf>
    <xf numFmtId="0" fontId="12" fillId="0" borderId="20" xfId="0" applyFont="1" applyFill="1" applyBorder="1" applyAlignment="1" applyProtection="1">
      <alignment vertical="top" wrapText="1"/>
      <protection locked="0"/>
    </xf>
    <xf numFmtId="0" fontId="12" fillId="0" borderId="21" xfId="0" applyFont="1" applyFill="1" applyBorder="1" applyAlignment="1" applyProtection="1">
      <alignment vertical="top" wrapText="1"/>
      <protection locked="0"/>
    </xf>
    <xf numFmtId="0" fontId="16" fillId="0" borderId="21" xfId="0" applyFont="1" applyFill="1" applyBorder="1" applyAlignment="1" applyProtection="1">
      <alignment horizontal="center" vertical="top" wrapText="1"/>
      <protection locked="0"/>
    </xf>
    <xf numFmtId="0" fontId="12" fillId="0" borderId="34"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39" xfId="0" applyFont="1" applyFill="1" applyBorder="1" applyAlignment="1" applyProtection="1">
      <alignment horizontal="left" vertical="top" wrapText="1"/>
      <protection locked="0"/>
    </xf>
    <xf numFmtId="0" fontId="12" fillId="0" borderId="76" xfId="0" applyFont="1" applyFill="1" applyBorder="1" applyAlignment="1" applyProtection="1">
      <alignment horizontal="center" vertical="top" wrapText="1"/>
      <protection locked="0"/>
    </xf>
    <xf numFmtId="0" fontId="8" fillId="0" borderId="18" xfId="0" applyFont="1" applyFill="1" applyBorder="1" applyAlignment="1" applyProtection="1">
      <alignment vertical="top" wrapText="1"/>
      <protection locked="0"/>
    </xf>
    <xf numFmtId="0" fontId="8" fillId="0" borderId="22" xfId="0" applyFont="1" applyFill="1" applyBorder="1" applyAlignment="1" applyProtection="1">
      <alignment vertical="top" wrapText="1"/>
      <protection locked="0"/>
    </xf>
    <xf numFmtId="0" fontId="8" fillId="0" borderId="23" xfId="0" applyFont="1" applyFill="1" applyBorder="1" applyAlignment="1" applyProtection="1">
      <alignment vertical="top" wrapText="1"/>
      <protection locked="0"/>
    </xf>
    <xf numFmtId="49" fontId="12" fillId="0" borderId="24" xfId="0" applyNumberFormat="1" applyFont="1" applyFill="1" applyBorder="1" applyAlignment="1" applyProtection="1">
      <alignment horizontal="right" vertical="top" wrapText="1"/>
      <protection locked="0"/>
    </xf>
    <xf numFmtId="9" fontId="9" fillId="0" borderId="22" xfId="0" applyNumberFormat="1" applyFont="1" applyFill="1" applyBorder="1" applyAlignment="1" applyProtection="1">
      <alignment horizontal="left" vertical="top" wrapText="1"/>
      <protection locked="0"/>
    </xf>
    <xf numFmtId="9" fontId="9" fillId="0" borderId="23" xfId="0" applyNumberFormat="1" applyFont="1" applyFill="1" applyBorder="1" applyAlignment="1" applyProtection="1">
      <alignment horizontal="left" vertical="top" wrapText="1"/>
      <protection locked="0"/>
    </xf>
    <xf numFmtId="2" fontId="8" fillId="0" borderId="18" xfId="0" applyNumberFormat="1" applyFont="1" applyFill="1" applyBorder="1" applyAlignment="1" applyProtection="1">
      <alignment horizontal="left" vertical="top" wrapText="1"/>
      <protection locked="0"/>
    </xf>
    <xf numFmtId="2" fontId="8" fillId="0" borderId="19" xfId="0" applyNumberFormat="1" applyFont="1" applyFill="1" applyBorder="1" applyAlignment="1" applyProtection="1">
      <alignment horizontal="left" vertical="top" wrapText="1"/>
      <protection locked="0"/>
    </xf>
    <xf numFmtId="0" fontId="3" fillId="0" borderId="22" xfId="0" applyFont="1" applyFill="1" applyBorder="1" applyAlignment="1" applyProtection="1">
      <alignment vertical="top" wrapText="1"/>
      <protection locked="0"/>
    </xf>
    <xf numFmtId="0" fontId="3" fillId="0" borderId="23" xfId="0" applyFont="1" applyFill="1" applyBorder="1" applyAlignment="1" applyProtection="1">
      <alignment vertical="top" wrapText="1"/>
      <protection locked="0"/>
    </xf>
    <xf numFmtId="0" fontId="3" fillId="0" borderId="2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9" fillId="0" borderId="22" xfId="0" applyFont="1" applyFill="1" applyBorder="1" applyAlignment="1" applyProtection="1">
      <alignment horizontal="left" vertical="top" wrapText="1"/>
      <protection locked="0"/>
    </xf>
    <xf numFmtId="0" fontId="8" fillId="0" borderId="76" xfId="0" applyFont="1" applyFill="1" applyBorder="1" applyAlignment="1" applyProtection="1">
      <alignment vertical="top" wrapText="1"/>
      <protection locked="0"/>
    </xf>
    <xf numFmtId="0" fontId="8" fillId="0" borderId="20" xfId="0" applyFont="1" applyFill="1" applyBorder="1" applyAlignment="1" applyProtection="1">
      <alignment vertical="top" wrapText="1"/>
      <protection locked="0"/>
    </xf>
    <xf numFmtId="0" fontId="8" fillId="0" borderId="21" xfId="0" applyFont="1" applyFill="1" applyBorder="1" applyAlignment="1" applyProtection="1">
      <alignment vertical="top" wrapText="1"/>
      <protection locked="0"/>
    </xf>
    <xf numFmtId="0" fontId="9" fillId="0" borderId="81" xfId="0" applyFont="1" applyFill="1" applyBorder="1" applyAlignment="1" applyProtection="1">
      <alignment horizontal="left" vertical="top" wrapText="1"/>
      <protection locked="0"/>
    </xf>
    <xf numFmtId="0" fontId="12" fillId="0" borderId="15" xfId="0" applyFont="1" applyFill="1" applyBorder="1" applyAlignment="1" applyProtection="1">
      <alignment horizontal="left" vertical="top" wrapText="1"/>
      <protection locked="0"/>
    </xf>
    <xf numFmtId="0" fontId="12" fillId="0" borderId="16" xfId="0" applyFont="1" applyFill="1" applyBorder="1" applyAlignment="1" applyProtection="1">
      <alignment horizontal="left" vertical="top" wrapText="1"/>
      <protection locked="0"/>
    </xf>
    <xf numFmtId="0" fontId="7" fillId="34" borderId="65" xfId="0" applyFont="1" applyFill="1" applyBorder="1" applyAlignment="1" applyProtection="1">
      <alignment horizontal="left" vertical="top" wrapText="1"/>
      <protection locked="0"/>
    </xf>
    <xf numFmtId="0" fontId="7" fillId="34" borderId="72" xfId="0" applyFont="1" applyFill="1" applyBorder="1" applyAlignment="1" applyProtection="1">
      <alignment horizontal="left" vertical="top" wrapText="1"/>
      <protection locked="0"/>
    </xf>
    <xf numFmtId="0" fontId="7" fillId="34" borderId="80" xfId="0" applyFont="1" applyFill="1" applyBorder="1" applyAlignment="1" applyProtection="1">
      <alignment horizontal="left" vertical="top" wrapText="1"/>
      <protection locked="0"/>
    </xf>
    <xf numFmtId="0" fontId="9" fillId="0" borderId="82" xfId="0" applyFont="1" applyFill="1" applyBorder="1" applyAlignment="1" applyProtection="1">
      <alignment horizontal="center" vertical="top" wrapText="1"/>
      <protection locked="0"/>
    </xf>
    <xf numFmtId="0" fontId="9" fillId="0" borderId="67" xfId="0" applyFont="1" applyFill="1" applyBorder="1" applyAlignment="1" applyProtection="1">
      <alignment horizontal="center" vertical="top" wrapText="1"/>
      <protection locked="0"/>
    </xf>
    <xf numFmtId="0" fontId="9" fillId="0" borderId="36" xfId="0" applyFont="1" applyFill="1" applyBorder="1" applyAlignment="1" applyProtection="1">
      <alignment horizontal="center" vertical="top" wrapText="1"/>
      <protection locked="0"/>
    </xf>
    <xf numFmtId="0" fontId="9" fillId="34" borderId="23" xfId="0" applyFont="1" applyFill="1" applyBorder="1" applyAlignment="1" applyProtection="1">
      <alignment horizontal="left" vertical="top" wrapText="1"/>
      <protection locked="0"/>
    </xf>
    <xf numFmtId="0" fontId="9" fillId="34" borderId="18" xfId="0" applyFont="1" applyFill="1" applyBorder="1" applyAlignment="1" applyProtection="1">
      <alignment horizontal="center" vertical="top" wrapText="1"/>
      <protection locked="0"/>
    </xf>
    <xf numFmtId="0" fontId="9" fillId="34" borderId="22" xfId="0" applyFont="1" applyFill="1" applyBorder="1" applyAlignment="1" applyProtection="1">
      <alignment horizontal="center" vertical="top" wrapText="1"/>
      <protection locked="0"/>
    </xf>
    <xf numFmtId="0" fontId="9" fillId="34" borderId="23" xfId="0" applyFont="1" applyFill="1" applyBorder="1" applyAlignment="1" applyProtection="1">
      <alignment horizontal="center" vertical="top" wrapText="1"/>
      <protection locked="0"/>
    </xf>
    <xf numFmtId="9" fontId="9" fillId="0" borderId="19" xfId="0" applyNumberFormat="1" applyFont="1" applyFill="1" applyBorder="1" applyAlignment="1" applyProtection="1">
      <alignment horizontal="center" vertical="top" wrapText="1"/>
      <protection locked="0"/>
    </xf>
    <xf numFmtId="0" fontId="9" fillId="0" borderId="83" xfId="0" applyFont="1" applyFill="1" applyBorder="1" applyAlignment="1" applyProtection="1">
      <alignment horizontal="center" vertical="top" wrapText="1"/>
      <protection locked="0"/>
    </xf>
    <xf numFmtId="0" fontId="9" fillId="0" borderId="37" xfId="0" applyFont="1" applyFill="1" applyBorder="1" applyAlignment="1" applyProtection="1">
      <alignment horizontal="center" vertical="top" wrapText="1"/>
      <protection locked="0"/>
    </xf>
    <xf numFmtId="0" fontId="9" fillId="0" borderId="38" xfId="0" applyFont="1" applyFill="1" applyBorder="1" applyAlignment="1" applyProtection="1">
      <alignment horizontal="center" vertical="top" wrapText="1"/>
      <protection locked="0"/>
    </xf>
    <xf numFmtId="0" fontId="12" fillId="0" borderId="67" xfId="0" applyFont="1" applyFill="1" applyBorder="1" applyAlignment="1" applyProtection="1">
      <alignment horizontal="left" vertical="top" wrapText="1"/>
      <protection locked="0"/>
    </xf>
    <xf numFmtId="0" fontId="9" fillId="0" borderId="67"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7" fillId="0" borderId="72" xfId="0" applyFont="1" applyFill="1" applyBorder="1" applyAlignment="1" applyProtection="1">
      <alignment horizontal="left" vertical="top" wrapText="1"/>
      <protection locked="0"/>
    </xf>
    <xf numFmtId="0" fontId="7" fillId="0" borderId="80" xfId="0" applyFont="1" applyFill="1" applyBorder="1" applyAlignment="1" applyProtection="1">
      <alignment horizontal="left" vertical="top" wrapText="1"/>
      <protection locked="0"/>
    </xf>
    <xf numFmtId="0" fontId="12" fillId="0" borderId="84" xfId="0" applyFont="1" applyFill="1" applyBorder="1" applyAlignment="1" applyProtection="1">
      <alignment horizontal="left" vertical="top" wrapText="1"/>
      <protection locked="0"/>
    </xf>
    <xf numFmtId="0" fontId="7" fillId="0" borderId="33" xfId="0" applyFont="1" applyFill="1" applyBorder="1" applyAlignment="1" applyProtection="1">
      <alignment horizontal="left" vertical="top" wrapText="1"/>
      <protection locked="0"/>
    </xf>
    <xf numFmtId="0" fontId="12" fillId="34" borderId="18" xfId="55" applyFont="1" applyFill="1" applyBorder="1" applyAlignment="1" applyProtection="1">
      <alignment horizontal="left" vertical="top" wrapText="1"/>
      <protection locked="0"/>
    </xf>
    <xf numFmtId="0" fontId="12" fillId="34" borderId="22" xfId="55" applyFont="1" applyFill="1" applyBorder="1" applyAlignment="1" applyProtection="1">
      <alignment horizontal="left" vertical="top" wrapText="1"/>
      <protection locked="0"/>
    </xf>
    <xf numFmtId="0" fontId="12" fillId="34" borderId="23" xfId="55" applyFont="1" applyFill="1" applyBorder="1" applyAlignment="1" applyProtection="1">
      <alignment horizontal="left" vertical="top" wrapText="1"/>
      <protection locked="0"/>
    </xf>
    <xf numFmtId="0" fontId="9" fillId="34" borderId="76" xfId="0" applyFont="1" applyFill="1" applyBorder="1" applyAlignment="1" applyProtection="1">
      <alignment horizontal="center" vertical="top" wrapText="1"/>
      <protection locked="0"/>
    </xf>
    <xf numFmtId="0" fontId="9" fillId="34" borderId="20" xfId="0" applyFont="1" applyFill="1" applyBorder="1" applyAlignment="1" applyProtection="1">
      <alignment horizontal="center" vertical="top" wrapText="1"/>
      <protection locked="0"/>
    </xf>
    <xf numFmtId="9" fontId="9" fillId="34" borderId="76" xfId="0" applyNumberFormat="1" applyFont="1" applyFill="1" applyBorder="1" applyAlignment="1" applyProtection="1">
      <alignment horizontal="center" vertical="top" wrapText="1"/>
      <protection locked="0"/>
    </xf>
    <xf numFmtId="9" fontId="9" fillId="34" borderId="20" xfId="0" applyNumberFormat="1" applyFont="1" applyFill="1" applyBorder="1" applyAlignment="1" applyProtection="1">
      <alignment horizontal="center" vertical="top" wrapText="1"/>
      <protection locked="0"/>
    </xf>
    <xf numFmtId="0" fontId="9" fillId="34" borderId="21" xfId="0" applyFont="1" applyFill="1" applyBorder="1" applyAlignment="1" applyProtection="1">
      <alignment horizontal="center" vertical="top" wrapText="1"/>
      <protection locked="0"/>
    </xf>
    <xf numFmtId="0" fontId="9" fillId="0" borderId="76" xfId="0" applyFont="1" applyFill="1" applyBorder="1" applyAlignment="1" applyProtection="1">
      <alignment horizontal="left" vertical="top" wrapText="1"/>
      <protection locked="0"/>
    </xf>
    <xf numFmtId="0" fontId="12" fillId="0" borderId="20" xfId="0" applyFont="1" applyFill="1" applyBorder="1" applyAlignment="1" applyProtection="1">
      <alignment horizontal="left" vertical="top" wrapText="1"/>
      <protection locked="0"/>
    </xf>
    <xf numFmtId="0" fontId="12" fillId="0" borderId="21" xfId="0" applyFont="1" applyFill="1" applyBorder="1" applyAlignment="1" applyProtection="1">
      <alignment horizontal="left" vertical="top" wrapText="1"/>
      <protection locked="0"/>
    </xf>
    <xf numFmtId="0" fontId="8" fillId="0" borderId="0" xfId="0" applyFont="1" applyFill="1" applyBorder="1" applyAlignment="1" applyProtection="1">
      <alignment vertical="top" wrapText="1"/>
      <protection locked="0"/>
    </xf>
    <xf numFmtId="49" fontId="8" fillId="0" borderId="24" xfId="0" applyNumberFormat="1" applyFont="1" applyFill="1" applyBorder="1" applyAlignment="1" applyProtection="1">
      <alignment horizontal="center" vertical="top" wrapText="1"/>
      <protection locked="0"/>
    </xf>
    <xf numFmtId="0" fontId="9" fillId="0" borderId="69" xfId="0" applyFont="1" applyFill="1" applyBorder="1" applyAlignment="1" applyProtection="1">
      <alignment horizontal="left" vertical="top" wrapText="1"/>
      <protection locked="0"/>
    </xf>
    <xf numFmtId="0" fontId="9" fillId="0" borderId="70" xfId="0" applyFont="1" applyFill="1" applyBorder="1" applyAlignment="1" applyProtection="1">
      <alignment horizontal="left" vertical="top" wrapText="1"/>
      <protection locked="0"/>
    </xf>
    <xf numFmtId="0" fontId="8" fillId="34" borderId="52" xfId="0" applyFont="1" applyFill="1" applyBorder="1" applyAlignment="1" applyProtection="1">
      <alignment horizontal="left" vertical="top" wrapText="1"/>
      <protection locked="0"/>
    </xf>
    <xf numFmtId="0" fontId="8" fillId="34" borderId="53" xfId="0" applyFont="1" applyFill="1" applyBorder="1" applyAlignment="1" applyProtection="1">
      <alignment horizontal="left" vertical="top" wrapText="1"/>
      <protection locked="0"/>
    </xf>
    <xf numFmtId="0" fontId="8" fillId="34" borderId="54" xfId="0" applyFont="1" applyFill="1" applyBorder="1" applyAlignment="1" applyProtection="1">
      <alignment horizontal="left" vertical="top" wrapText="1"/>
      <protection locked="0"/>
    </xf>
    <xf numFmtId="49" fontId="8" fillId="0" borderId="26" xfId="0" applyNumberFormat="1" applyFont="1" applyFill="1" applyBorder="1" applyAlignment="1" applyProtection="1">
      <alignment horizontal="center" vertical="top" wrapText="1"/>
      <protection locked="0"/>
    </xf>
    <xf numFmtId="0" fontId="8" fillId="0" borderId="29" xfId="0" applyFont="1" applyFill="1" applyBorder="1" applyAlignment="1" applyProtection="1">
      <alignment horizontal="left" vertical="top" wrapText="1"/>
      <protection locked="0"/>
    </xf>
    <xf numFmtId="0" fontId="8" fillId="0" borderId="45" xfId="0" applyFont="1" applyFill="1" applyBorder="1" applyAlignment="1" applyProtection="1">
      <alignment horizontal="left" vertical="top" wrapText="1"/>
      <protection locked="0"/>
    </xf>
    <xf numFmtId="0" fontId="8" fillId="0" borderId="78" xfId="0" applyFont="1" applyFill="1" applyBorder="1" applyAlignment="1" applyProtection="1">
      <alignment horizontal="left" vertical="top" wrapText="1"/>
      <protection locked="0"/>
    </xf>
    <xf numFmtId="0" fontId="12" fillId="0" borderId="18" xfId="0" applyFont="1" applyFill="1" applyBorder="1" applyAlignment="1" applyProtection="1" quotePrefix="1">
      <alignment horizontal="left" vertical="top" wrapText="1"/>
      <protection locked="0"/>
    </xf>
    <xf numFmtId="0" fontId="9" fillId="0" borderId="31" xfId="0" applyFont="1" applyFill="1" applyBorder="1" applyAlignment="1" applyProtection="1">
      <alignment horizontal="center" vertical="top" wrapText="1"/>
      <protection locked="0"/>
    </xf>
    <xf numFmtId="0" fontId="9" fillId="0" borderId="32" xfId="0" applyFont="1" applyFill="1" applyBorder="1" applyAlignment="1" applyProtection="1">
      <alignment horizontal="center" vertical="top" wrapText="1"/>
      <protection locked="0"/>
    </xf>
    <xf numFmtId="0" fontId="16" fillId="0" borderId="20" xfId="0" applyFont="1" applyFill="1" applyBorder="1" applyAlignment="1" applyProtection="1">
      <alignment horizontal="center" vertical="top" wrapText="1"/>
      <protection locked="0"/>
    </xf>
    <xf numFmtId="0" fontId="12" fillId="0" borderId="34" xfId="0" applyFont="1" applyFill="1" applyBorder="1" applyAlignment="1" applyProtection="1">
      <alignment vertical="top" wrapText="1"/>
      <protection locked="0"/>
    </xf>
    <xf numFmtId="0" fontId="8" fillId="0" borderId="79"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49" fontId="12" fillId="0" borderId="62" xfId="0" applyNumberFormat="1" applyFont="1" applyFill="1" applyBorder="1" applyAlignment="1" applyProtection="1">
      <alignment horizontal="right" vertical="top" wrapText="1"/>
      <protection locked="0"/>
    </xf>
    <xf numFmtId="0" fontId="9" fillId="0" borderId="85" xfId="0" applyFont="1" applyFill="1" applyBorder="1" applyAlignment="1" applyProtection="1">
      <alignment horizontal="center" vertical="top" wrapText="1"/>
      <protection locked="0"/>
    </xf>
    <xf numFmtId="49" fontId="8" fillId="0" borderId="2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center" vertical="top" wrapText="1"/>
      <protection locked="0"/>
    </xf>
    <xf numFmtId="49" fontId="8" fillId="0" borderId="30" xfId="0" applyNumberFormat="1" applyFont="1" applyFill="1" applyBorder="1" applyAlignment="1" applyProtection="1">
      <alignment horizontal="center" vertical="top" wrapText="1"/>
      <protection locked="0"/>
    </xf>
    <xf numFmtId="9" fontId="9" fillId="0" borderId="35" xfId="0" applyNumberFormat="1" applyFont="1" applyFill="1" applyBorder="1" applyAlignment="1" applyProtection="1">
      <alignment horizontal="center" vertical="top" wrapText="1"/>
      <protection locked="0"/>
    </xf>
    <xf numFmtId="9" fontId="9" fillId="0" borderId="67" xfId="0" applyNumberFormat="1" applyFont="1" applyFill="1" applyBorder="1" applyAlignment="1" applyProtection="1">
      <alignment horizontal="center" vertical="top" wrapText="1"/>
      <protection locked="0"/>
    </xf>
    <xf numFmtId="9" fontId="9" fillId="0" borderId="86" xfId="0" applyNumberFormat="1" applyFont="1" applyFill="1" applyBorder="1" applyAlignment="1" applyProtection="1">
      <alignment horizontal="center" vertical="top" wrapText="1"/>
      <protection locked="0"/>
    </xf>
    <xf numFmtId="0" fontId="12" fillId="0" borderId="0" xfId="0" applyFont="1" applyFill="1" applyAlignment="1" applyProtection="1">
      <alignment horizontal="center"/>
      <protection locked="0"/>
    </xf>
    <xf numFmtId="0" fontId="39" fillId="35" borderId="0" xfId="0" applyFont="1" applyFill="1" applyBorder="1" applyAlignment="1" applyProtection="1">
      <alignment horizontal="left" vertical="top" wrapText="1"/>
      <protection locked="0"/>
    </xf>
    <xf numFmtId="0" fontId="0" fillId="0" borderId="0" xfId="0" applyFont="1" applyAlignment="1">
      <alignment vertical="top" wrapText="1"/>
    </xf>
    <xf numFmtId="0" fontId="39" fillId="35" borderId="0" xfId="0" applyFont="1" applyFill="1" applyBorder="1" applyAlignment="1" applyProtection="1">
      <alignment horizontal="center" vertical="top" wrapText="1"/>
      <protection locked="0"/>
    </xf>
    <xf numFmtId="0" fontId="27" fillId="0" borderId="56" xfId="0" applyFont="1" applyFill="1" applyBorder="1" applyAlignment="1">
      <alignment horizontal="center"/>
    </xf>
    <xf numFmtId="0" fontId="27" fillId="0" borderId="57" xfId="0" applyFont="1" applyFill="1" applyBorder="1" applyAlignment="1">
      <alignment horizontal="center"/>
    </xf>
    <xf numFmtId="0" fontId="27" fillId="0" borderId="12" xfId="0" applyFont="1" applyFill="1" applyBorder="1" applyAlignment="1">
      <alignment horizontal="center" vertical="top" wrapText="1"/>
    </xf>
    <xf numFmtId="0" fontId="5" fillId="0" borderId="0" xfId="0" applyFont="1" applyFill="1" applyBorder="1" applyAlignment="1">
      <alignment horizontal="center"/>
    </xf>
    <xf numFmtId="0" fontId="6" fillId="0" borderId="50"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27" fillId="0" borderId="50" xfId="0" applyFont="1" applyFill="1" applyBorder="1" applyAlignment="1">
      <alignment vertical="top" wrapText="1"/>
    </xf>
    <xf numFmtId="0" fontId="27" fillId="0" borderId="59" xfId="0" applyFont="1" applyFill="1" applyBorder="1" applyAlignment="1">
      <alignment vertical="top" wrapText="1"/>
    </xf>
    <xf numFmtId="0" fontId="27" fillId="0" borderId="51" xfId="0" applyFont="1" applyFill="1" applyBorder="1" applyAlignment="1">
      <alignment vertical="top" wrapText="1"/>
    </xf>
    <xf numFmtId="0" fontId="27" fillId="0" borderId="52" xfId="0" applyFont="1" applyFill="1" applyBorder="1" applyAlignment="1">
      <alignment vertical="top"/>
    </xf>
    <xf numFmtId="0" fontId="27" fillId="0" borderId="53" xfId="0" applyFont="1" applyFill="1" applyBorder="1" applyAlignment="1">
      <alignment vertical="top"/>
    </xf>
    <xf numFmtId="0" fontId="27" fillId="0" borderId="54" xfId="0" applyFont="1" applyFill="1" applyBorder="1" applyAlignment="1">
      <alignment vertical="top"/>
    </xf>
    <xf numFmtId="0" fontId="27" fillId="0" borderId="56" xfId="0" applyFont="1" applyFill="1" applyBorder="1" applyAlignment="1">
      <alignment vertical="top"/>
    </xf>
    <xf numFmtId="0" fontId="27" fillId="0" borderId="58" xfId="0" applyFont="1" applyFill="1" applyBorder="1" applyAlignment="1">
      <alignment vertical="top"/>
    </xf>
    <xf numFmtId="0" fontId="27" fillId="0" borderId="57" xfId="0" applyFont="1" applyFill="1" applyBorder="1" applyAlignment="1">
      <alignment vertical="top"/>
    </xf>
    <xf numFmtId="0" fontId="6" fillId="0" borderId="50" xfId="0" applyFont="1" applyFill="1" applyBorder="1" applyAlignment="1">
      <alignment vertical="top" wrapText="1"/>
    </xf>
    <xf numFmtId="0" fontId="6" fillId="0" borderId="59" xfId="0" applyFont="1" applyFill="1" applyBorder="1" applyAlignment="1">
      <alignment vertical="top" wrapText="1"/>
    </xf>
    <xf numFmtId="0" fontId="6" fillId="0" borderId="51" xfId="0" applyFont="1" applyFill="1" applyBorder="1" applyAlignment="1">
      <alignment vertical="top" wrapText="1"/>
    </xf>
    <xf numFmtId="0" fontId="27" fillId="0" borderId="55" xfId="0" applyFont="1" applyFill="1" applyBorder="1" applyAlignment="1">
      <alignment horizontal="center" vertical="top"/>
    </xf>
    <xf numFmtId="0" fontId="27" fillId="0" borderId="17" xfId="0" applyFont="1" applyFill="1" applyBorder="1" applyAlignment="1">
      <alignment horizontal="center" vertical="top"/>
    </xf>
    <xf numFmtId="0" fontId="27" fillId="0" borderId="30" xfId="0" applyFont="1" applyFill="1" applyBorder="1" applyAlignment="1">
      <alignment horizontal="center" vertical="top"/>
    </xf>
    <xf numFmtId="0" fontId="27" fillId="0" borderId="65" xfId="0" applyFont="1" applyFill="1" applyBorder="1" applyAlignment="1">
      <alignment vertical="top"/>
    </xf>
    <xf numFmtId="0" fontId="27" fillId="0" borderId="72" xfId="0" applyFont="1" applyFill="1" applyBorder="1" applyAlignment="1">
      <alignment vertical="top"/>
    </xf>
    <xf numFmtId="0" fontId="27" fillId="0" borderId="80" xfId="0" applyFont="1" applyFill="1" applyBorder="1" applyAlignment="1">
      <alignment vertical="top"/>
    </xf>
    <xf numFmtId="0" fontId="27" fillId="0" borderId="56" xfId="0" applyFont="1" applyFill="1" applyBorder="1" applyAlignment="1">
      <alignment horizontal="left" vertical="center" wrapText="1"/>
    </xf>
    <xf numFmtId="0" fontId="27" fillId="0" borderId="58" xfId="0" applyFont="1" applyFill="1" applyBorder="1" applyAlignment="1">
      <alignment horizontal="left" vertical="center" wrapText="1"/>
    </xf>
    <xf numFmtId="0" fontId="27" fillId="0" borderId="57" xfId="0" applyFont="1" applyFill="1" applyBorder="1" applyAlignment="1">
      <alignment horizontal="left" vertical="center" wrapText="1"/>
    </xf>
    <xf numFmtId="0" fontId="27" fillId="0" borderId="65" xfId="0" applyFont="1" applyFill="1" applyBorder="1" applyAlignment="1">
      <alignment vertical="top" wrapText="1"/>
    </xf>
    <xf numFmtId="0" fontId="27" fillId="0" borderId="72" xfId="0" applyFont="1" applyFill="1" applyBorder="1" applyAlignment="1">
      <alignment vertical="top" wrapText="1"/>
    </xf>
    <xf numFmtId="0" fontId="27" fillId="0" borderId="80" xfId="0" applyFont="1" applyFill="1" applyBorder="1" applyAlignment="1">
      <alignment vertical="top" wrapText="1"/>
    </xf>
    <xf numFmtId="0" fontId="27" fillId="0" borderId="50" xfId="0" applyFont="1" applyFill="1" applyBorder="1" applyAlignment="1">
      <alignment horizontal="left" vertical="top" wrapText="1"/>
    </xf>
    <xf numFmtId="0" fontId="27" fillId="0" borderId="59" xfId="0" applyFont="1" applyFill="1" applyBorder="1" applyAlignment="1">
      <alignment horizontal="left" vertical="top" wrapText="1"/>
    </xf>
    <xf numFmtId="0" fontId="27" fillId="0" borderId="51" xfId="0" applyFont="1" applyFill="1" applyBorder="1" applyAlignment="1">
      <alignment horizontal="left" vertical="top" wrapText="1"/>
    </xf>
    <xf numFmtId="0" fontId="27" fillId="0" borderId="56" xfId="0" applyFont="1" applyFill="1" applyBorder="1" applyAlignment="1">
      <alignment horizontal="left" vertical="top" wrapText="1"/>
    </xf>
    <xf numFmtId="0" fontId="27" fillId="0" borderId="58" xfId="0" applyFont="1" applyFill="1" applyBorder="1" applyAlignment="1">
      <alignment horizontal="left" vertical="top"/>
    </xf>
    <xf numFmtId="0" fontId="27" fillId="0" borderId="57" xfId="0" applyFont="1" applyFill="1" applyBorder="1" applyAlignment="1">
      <alignment horizontal="left" vertical="top"/>
    </xf>
    <xf numFmtId="0" fontId="27" fillId="0" borderId="50" xfId="55" applyFont="1" applyFill="1" applyBorder="1" applyAlignment="1">
      <alignment horizontal="justify" vertical="top" wrapText="1"/>
      <protection/>
    </xf>
    <xf numFmtId="0" fontId="27" fillId="0" borderId="59" xfId="55" applyFont="1" applyFill="1" applyBorder="1" applyAlignment="1">
      <alignment horizontal="justify" vertical="top" wrapText="1"/>
      <protection/>
    </xf>
    <xf numFmtId="0" fontId="27" fillId="0" borderId="51" xfId="55" applyFont="1" applyFill="1" applyBorder="1" applyAlignment="1">
      <alignment horizontal="justify" vertical="top" wrapText="1"/>
      <protection/>
    </xf>
    <xf numFmtId="0" fontId="27" fillId="0" borderId="50" xfId="0" applyFont="1" applyFill="1" applyBorder="1" applyAlignment="1">
      <alignment horizontal="left" vertical="top"/>
    </xf>
    <xf numFmtId="0" fontId="27" fillId="0" borderId="59" xfId="0" applyFont="1" applyFill="1" applyBorder="1" applyAlignment="1">
      <alignment horizontal="left" vertical="top"/>
    </xf>
    <xf numFmtId="0" fontId="27" fillId="0" borderId="51" xfId="0" applyFont="1" applyFill="1" applyBorder="1" applyAlignment="1">
      <alignment horizontal="left" vertical="top"/>
    </xf>
    <xf numFmtId="0" fontId="12" fillId="0" borderId="0" xfId="55" applyFont="1" applyFill="1" applyAlignment="1">
      <alignment horizontal="left" vertical="top" wrapText="1"/>
      <protection/>
    </xf>
    <xf numFmtId="0" fontId="27" fillId="0" borderId="0" xfId="0" applyFont="1" applyFill="1" applyAlignment="1">
      <alignment vertical="center" wrapText="1"/>
    </xf>
    <xf numFmtId="0" fontId="27" fillId="0" borderId="0" xfId="0" applyFont="1" applyFill="1" applyAlignment="1">
      <alignment horizontal="left" vertical="center" wrapText="1"/>
    </xf>
    <xf numFmtId="0" fontId="27" fillId="0" borderId="0" xfId="0" applyFont="1" applyFill="1" applyAlignment="1">
      <alignment horizontal="justify"/>
    </xf>
    <xf numFmtId="0" fontId="27" fillId="0" borderId="0" xfId="0" applyFont="1" applyFill="1" applyAlignment="1" quotePrefix="1">
      <alignment horizontal="justify"/>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9"/>
  <sheetViews>
    <sheetView zoomScale="115" zoomScaleNormal="115" zoomScaleSheetLayoutView="100" zoomScalePageLayoutView="0" workbookViewId="0" topLeftCell="A1">
      <selection activeCell="I6" sqref="I6"/>
    </sheetView>
  </sheetViews>
  <sheetFormatPr defaultColWidth="9.140625" defaultRowHeight="12.75"/>
  <cols>
    <col min="1" max="1" width="1.28515625" style="134" customWidth="1"/>
    <col min="2" max="2" width="9.00390625" style="134" customWidth="1"/>
    <col min="3" max="3" width="9.140625" style="134" customWidth="1"/>
    <col min="4" max="4" width="10.7109375" style="134" customWidth="1"/>
    <col min="5" max="5" width="15.140625" style="134" customWidth="1"/>
    <col min="6" max="6" width="9.140625" style="134" customWidth="1"/>
    <col min="7" max="7" width="9.00390625" style="134" customWidth="1"/>
    <col min="8" max="8" width="10.00390625" style="134" customWidth="1"/>
    <col min="9" max="9" width="9.140625" style="134" customWidth="1"/>
    <col min="10" max="10" width="18.28125" style="134" customWidth="1"/>
    <col min="11" max="16384" width="9.140625" style="134" customWidth="1"/>
  </cols>
  <sheetData>
    <row r="1" spans="1:10" ht="15.75" customHeight="1" thickTop="1">
      <c r="A1" s="131"/>
      <c r="B1" s="132"/>
      <c r="C1" s="132"/>
      <c r="D1" s="132"/>
      <c r="E1" s="132"/>
      <c r="F1" s="132"/>
      <c r="G1" s="132"/>
      <c r="H1" s="132"/>
      <c r="I1" s="132"/>
      <c r="J1" s="133"/>
    </row>
    <row r="2" spans="1:10" ht="18.75">
      <c r="A2" s="135"/>
      <c r="B2" s="136"/>
      <c r="C2" s="136"/>
      <c r="D2" s="136"/>
      <c r="E2" s="136"/>
      <c r="F2" s="136"/>
      <c r="G2" s="136"/>
      <c r="H2" s="136"/>
      <c r="I2" s="136"/>
      <c r="J2" s="137"/>
    </row>
    <row r="3" spans="1:10" ht="26.25" customHeight="1">
      <c r="A3" s="411" t="s">
        <v>269</v>
      </c>
      <c r="B3" s="412"/>
      <c r="C3" s="412"/>
      <c r="D3" s="412"/>
      <c r="E3" s="412"/>
      <c r="F3" s="412"/>
      <c r="G3" s="412"/>
      <c r="H3" s="412"/>
      <c r="I3" s="412"/>
      <c r="J3" s="413"/>
    </row>
    <row r="4" spans="1:10" ht="18.75">
      <c r="A4" s="135"/>
      <c r="B4" s="136"/>
      <c r="C4" s="136"/>
      <c r="D4" s="136"/>
      <c r="E4" s="136"/>
      <c r="F4" s="136"/>
      <c r="G4" s="136"/>
      <c r="H4" s="136"/>
      <c r="I4" s="136"/>
      <c r="J4" s="137"/>
    </row>
    <row r="5" spans="1:10" ht="18.75">
      <c r="A5" s="135"/>
      <c r="B5" s="136"/>
      <c r="C5" s="136"/>
      <c r="D5" s="136"/>
      <c r="E5" s="136"/>
      <c r="F5" s="136"/>
      <c r="G5" s="136"/>
      <c r="H5" s="136"/>
      <c r="I5" s="136"/>
      <c r="J5" s="137"/>
    </row>
    <row r="6" spans="1:10" ht="18.75">
      <c r="A6" s="135"/>
      <c r="B6" s="136"/>
      <c r="C6" s="136"/>
      <c r="D6" s="136"/>
      <c r="E6" s="136"/>
      <c r="F6" s="136"/>
      <c r="G6" s="136"/>
      <c r="H6" s="136"/>
      <c r="I6" s="136"/>
      <c r="J6" s="137"/>
    </row>
    <row r="7" spans="1:10" ht="8.25" customHeight="1">
      <c r="A7" s="135"/>
      <c r="B7" s="136"/>
      <c r="C7" s="136"/>
      <c r="D7" s="136"/>
      <c r="E7" s="136"/>
      <c r="F7" s="136"/>
      <c r="G7" s="136"/>
      <c r="H7" s="136"/>
      <c r="I7" s="136"/>
      <c r="J7" s="137"/>
    </row>
    <row r="8" spans="1:10" ht="78.75" customHeight="1">
      <c r="A8" s="414" t="s">
        <v>496</v>
      </c>
      <c r="B8" s="415"/>
      <c r="C8" s="415"/>
      <c r="D8" s="415"/>
      <c r="E8" s="415"/>
      <c r="F8" s="415"/>
      <c r="G8" s="415"/>
      <c r="H8" s="415"/>
      <c r="I8" s="415"/>
      <c r="J8" s="416"/>
    </row>
    <row r="9" spans="1:10" ht="36.75" customHeight="1">
      <c r="A9" s="417" t="s">
        <v>495</v>
      </c>
      <c r="B9" s="418"/>
      <c r="C9" s="418"/>
      <c r="D9" s="418"/>
      <c r="E9" s="418"/>
      <c r="F9" s="418"/>
      <c r="G9" s="418"/>
      <c r="H9" s="418"/>
      <c r="I9" s="418"/>
      <c r="J9" s="419"/>
    </row>
    <row r="10" spans="1:10" ht="36.75" customHeight="1">
      <c r="A10" s="337"/>
      <c r="B10" s="338"/>
      <c r="C10" s="338"/>
      <c r="D10" s="338"/>
      <c r="E10" s="338"/>
      <c r="F10" s="338"/>
      <c r="G10" s="338"/>
      <c r="H10" s="338"/>
      <c r="I10" s="338"/>
      <c r="J10" s="339"/>
    </row>
    <row r="11" spans="1:10" ht="12.75">
      <c r="A11" s="138"/>
      <c r="B11" s="139"/>
      <c r="C11" s="139"/>
      <c r="D11" s="139"/>
      <c r="E11" s="139"/>
      <c r="F11" s="139"/>
      <c r="G11" s="139"/>
      <c r="H11" s="139"/>
      <c r="I11" s="139"/>
      <c r="J11" s="140"/>
    </row>
    <row r="12" spans="1:10" ht="12.75">
      <c r="A12" s="138"/>
      <c r="B12" s="139"/>
      <c r="C12" s="139"/>
      <c r="D12" s="139"/>
      <c r="E12" s="139"/>
      <c r="F12" s="139"/>
      <c r="G12" s="139"/>
      <c r="H12" s="139"/>
      <c r="I12" s="139"/>
      <c r="J12" s="140"/>
    </row>
    <row r="13" spans="1:10" ht="21.75" customHeight="1">
      <c r="A13" s="138"/>
      <c r="B13" s="141" t="s">
        <v>509</v>
      </c>
      <c r="C13" s="141"/>
      <c r="D13" s="141"/>
      <c r="E13" s="142"/>
      <c r="F13" s="142"/>
      <c r="G13" s="142"/>
      <c r="H13" s="142"/>
      <c r="I13" s="142"/>
      <c r="J13" s="143"/>
    </row>
    <row r="14" spans="1:10" ht="9.75" customHeight="1">
      <c r="A14" s="138"/>
      <c r="B14" s="141"/>
      <c r="C14" s="141"/>
      <c r="D14" s="141"/>
      <c r="E14" s="141"/>
      <c r="F14" s="141"/>
      <c r="G14" s="141"/>
      <c r="H14" s="141"/>
      <c r="I14" s="141"/>
      <c r="J14" s="144"/>
    </row>
    <row r="15" spans="1:10" s="146" customFormat="1" ht="21.75" customHeight="1">
      <c r="A15" s="145"/>
      <c r="B15" s="141" t="s">
        <v>270</v>
      </c>
      <c r="C15" s="141"/>
      <c r="D15" s="141"/>
      <c r="E15" s="141"/>
      <c r="F15" s="142"/>
      <c r="G15" s="142"/>
      <c r="H15" s="142"/>
      <c r="I15" s="142"/>
      <c r="J15" s="143"/>
    </row>
    <row r="16" spans="1:10" s="146" customFormat="1" ht="30" customHeight="1">
      <c r="A16" s="145"/>
      <c r="B16" s="352"/>
      <c r="C16" s="352"/>
      <c r="D16" s="352"/>
      <c r="E16" s="142"/>
      <c r="F16" s="142"/>
      <c r="G16" s="142"/>
      <c r="H16" s="142"/>
      <c r="I16" s="142"/>
      <c r="J16" s="143"/>
    </row>
    <row r="17" spans="1:10" s="146" customFormat="1" ht="9" customHeight="1">
      <c r="A17" s="145"/>
      <c r="B17" s="353"/>
      <c r="C17" s="353"/>
      <c r="D17" s="353"/>
      <c r="E17" s="354"/>
      <c r="F17" s="354"/>
      <c r="G17" s="354"/>
      <c r="H17" s="354"/>
      <c r="I17" s="354"/>
      <c r="J17" s="355"/>
    </row>
    <row r="18" spans="1:10" s="146" customFormat="1" ht="21.75" customHeight="1">
      <c r="A18" s="145"/>
      <c r="B18" s="141" t="s">
        <v>271</v>
      </c>
      <c r="C18" s="148"/>
      <c r="D18" s="141"/>
      <c r="E18" s="142"/>
      <c r="F18" s="142"/>
      <c r="G18" s="142"/>
      <c r="H18" s="142"/>
      <c r="I18" s="142"/>
      <c r="J18" s="143"/>
    </row>
    <row r="19" spans="1:10" s="146" customFormat="1" ht="9" customHeight="1">
      <c r="A19" s="145"/>
      <c r="B19" s="141"/>
      <c r="C19" s="148"/>
      <c r="D19" s="141"/>
      <c r="E19" s="141"/>
      <c r="F19" s="141"/>
      <c r="G19" s="141"/>
      <c r="H19" s="141"/>
      <c r="I19" s="141"/>
      <c r="J19" s="144"/>
    </row>
    <row r="20" spans="1:10" s="146" customFormat="1" ht="21.75" customHeight="1">
      <c r="A20" s="145"/>
      <c r="B20" s="141" t="s">
        <v>272</v>
      </c>
      <c r="C20" s="148"/>
      <c r="D20" s="142"/>
      <c r="E20" s="142"/>
      <c r="F20" s="142"/>
      <c r="G20" s="142"/>
      <c r="H20" s="141" t="s">
        <v>273</v>
      </c>
      <c r="I20" s="142"/>
      <c r="J20" s="143"/>
    </row>
    <row r="21" spans="1:10" ht="7.5" customHeight="1">
      <c r="A21" s="138"/>
      <c r="B21" s="149"/>
      <c r="C21" s="149"/>
      <c r="D21" s="149"/>
      <c r="E21" s="149"/>
      <c r="F21" s="149"/>
      <c r="G21" s="149"/>
      <c r="H21" s="149"/>
      <c r="I21" s="149"/>
      <c r="J21" s="150"/>
    </row>
    <row r="22" spans="1:10" s="146" customFormat="1" ht="21.75" customHeight="1">
      <c r="A22" s="145"/>
      <c r="B22" s="141" t="s">
        <v>274</v>
      </c>
      <c r="C22" s="148"/>
      <c r="D22" s="141"/>
      <c r="E22" s="142"/>
      <c r="F22" s="142"/>
      <c r="G22" s="142"/>
      <c r="H22" s="142"/>
      <c r="I22" s="142"/>
      <c r="J22" s="143"/>
    </row>
    <row r="23" spans="1:10" ht="9" customHeight="1">
      <c r="A23" s="138"/>
      <c r="B23" s="149"/>
      <c r="C23" s="149"/>
      <c r="D23" s="149"/>
      <c r="E23" s="149"/>
      <c r="F23" s="149"/>
      <c r="G23" s="149"/>
      <c r="H23" s="149"/>
      <c r="I23" s="149"/>
      <c r="J23" s="150"/>
    </row>
    <row r="24" spans="1:10" s="146" customFormat="1" ht="21.75" customHeight="1">
      <c r="A24" s="145"/>
      <c r="B24" s="141" t="s">
        <v>510</v>
      </c>
      <c r="C24" s="148"/>
      <c r="D24" s="141"/>
      <c r="E24" s="142"/>
      <c r="F24" s="142"/>
      <c r="G24" s="142"/>
      <c r="H24" s="142"/>
      <c r="I24" s="142"/>
      <c r="J24" s="143"/>
    </row>
    <row r="25" spans="1:10" ht="9" customHeight="1">
      <c r="A25" s="138"/>
      <c r="B25" s="149"/>
      <c r="C25" s="149"/>
      <c r="D25" s="149"/>
      <c r="E25" s="149"/>
      <c r="F25" s="149"/>
      <c r="G25" s="149"/>
      <c r="H25" s="149"/>
      <c r="I25" s="149"/>
      <c r="J25" s="150"/>
    </row>
    <row r="26" spans="1:10" s="351" customFormat="1" ht="21.75" customHeight="1">
      <c r="A26" s="348"/>
      <c r="B26" s="141"/>
      <c r="C26" s="148" t="s">
        <v>272</v>
      </c>
      <c r="D26" s="142"/>
      <c r="E26" s="142"/>
      <c r="F26" s="142"/>
      <c r="G26" s="142"/>
      <c r="H26" s="141" t="s">
        <v>497</v>
      </c>
      <c r="I26" s="349"/>
      <c r="J26" s="350"/>
    </row>
    <row r="27" spans="1:10" ht="9" customHeight="1">
      <c r="A27" s="138"/>
      <c r="B27" s="149"/>
      <c r="C27" s="149"/>
      <c r="D27" s="149"/>
      <c r="E27" s="149"/>
      <c r="F27" s="149"/>
      <c r="G27" s="149"/>
      <c r="H27" s="149"/>
      <c r="I27" s="149"/>
      <c r="J27" s="150"/>
    </row>
    <row r="28" spans="1:10" s="146" customFormat="1" ht="21.75" customHeight="1">
      <c r="A28" s="145"/>
      <c r="B28" s="141" t="s">
        <v>498</v>
      </c>
      <c r="C28" s="148"/>
      <c r="D28" s="141"/>
      <c r="E28" s="142"/>
      <c r="F28" s="142"/>
      <c r="G28" s="142"/>
      <c r="H28" s="142"/>
      <c r="I28" s="142"/>
      <c r="J28" s="143"/>
    </row>
    <row r="29" spans="1:10" ht="9" customHeight="1">
      <c r="A29" s="138"/>
      <c r="B29" s="149"/>
      <c r="C29" s="149"/>
      <c r="D29" s="149"/>
      <c r="E29" s="149"/>
      <c r="F29" s="149"/>
      <c r="G29" s="149"/>
      <c r="H29" s="149"/>
      <c r="I29" s="149"/>
      <c r="J29" s="150"/>
    </row>
    <row r="30" spans="1:10" s="351" customFormat="1" ht="21.75" customHeight="1">
      <c r="A30" s="348"/>
      <c r="B30" s="141"/>
      <c r="C30" s="148" t="s">
        <v>272</v>
      </c>
      <c r="D30" s="142"/>
      <c r="E30" s="142"/>
      <c r="F30" s="142"/>
      <c r="G30" s="142"/>
      <c r="H30" s="141" t="s">
        <v>497</v>
      </c>
      <c r="I30" s="349"/>
      <c r="J30" s="350"/>
    </row>
    <row r="31" spans="1:10" ht="27" customHeight="1">
      <c r="A31" s="138"/>
      <c r="B31" s="151" t="s">
        <v>275</v>
      </c>
      <c r="C31" s="152"/>
      <c r="D31" s="152"/>
      <c r="E31" s="152"/>
      <c r="F31" s="152"/>
      <c r="G31" s="152"/>
      <c r="H31" s="152"/>
      <c r="I31" s="152"/>
      <c r="J31" s="140"/>
    </row>
    <row r="32" spans="1:10" ht="18.75">
      <c r="A32" s="138"/>
      <c r="B32" s="152"/>
      <c r="C32" s="152"/>
      <c r="D32" s="152"/>
      <c r="E32" s="152" t="s">
        <v>276</v>
      </c>
      <c r="F32" s="152"/>
      <c r="G32" s="142"/>
      <c r="H32" s="152"/>
      <c r="I32" s="152"/>
      <c r="J32" s="140"/>
    </row>
    <row r="33" spans="1:10" ht="5.25" customHeight="1">
      <c r="A33" s="138"/>
      <c r="B33" s="149"/>
      <c r="C33" s="149"/>
      <c r="D33" s="149"/>
      <c r="E33" s="149"/>
      <c r="F33" s="152"/>
      <c r="G33" s="149"/>
      <c r="H33" s="152"/>
      <c r="I33" s="149"/>
      <c r="J33" s="140"/>
    </row>
    <row r="34" spans="1:10" ht="18.75">
      <c r="A34" s="138"/>
      <c r="B34" s="152"/>
      <c r="C34" s="152"/>
      <c r="D34" s="152"/>
      <c r="E34" s="152" t="s">
        <v>277</v>
      </c>
      <c r="F34" s="152"/>
      <c r="G34" s="142"/>
      <c r="H34" s="152"/>
      <c r="I34" s="139"/>
      <c r="J34" s="140"/>
    </row>
    <row r="35" spans="1:10" ht="3.75" customHeight="1">
      <c r="A35" s="138"/>
      <c r="B35" s="152"/>
      <c r="C35" s="152"/>
      <c r="D35" s="152"/>
      <c r="E35" s="152"/>
      <c r="F35" s="152"/>
      <c r="G35" s="152"/>
      <c r="H35" s="152"/>
      <c r="I35" s="152"/>
      <c r="J35" s="140"/>
    </row>
    <row r="36" spans="1:10" ht="18.75">
      <c r="A36" s="138"/>
      <c r="B36" s="152"/>
      <c r="C36" s="152"/>
      <c r="D36" s="152"/>
      <c r="E36" s="152" t="s">
        <v>278</v>
      </c>
      <c r="F36" s="152"/>
      <c r="G36" s="142"/>
      <c r="H36" s="152"/>
      <c r="I36" s="152"/>
      <c r="J36" s="140"/>
    </row>
    <row r="37" spans="1:10" ht="5.25" customHeight="1">
      <c r="A37" s="138"/>
      <c r="B37" s="149"/>
      <c r="C37" s="149"/>
      <c r="D37" s="149"/>
      <c r="E37" s="149"/>
      <c r="F37" s="152"/>
      <c r="G37" s="149"/>
      <c r="H37" s="152"/>
      <c r="I37" s="149"/>
      <c r="J37" s="140"/>
    </row>
    <row r="38" spans="1:10" ht="18.75">
      <c r="A38" s="138"/>
      <c r="B38" s="152"/>
      <c r="C38" s="152"/>
      <c r="D38" s="152"/>
      <c r="E38" s="152" t="s">
        <v>279</v>
      </c>
      <c r="F38" s="152"/>
      <c r="G38" s="142"/>
      <c r="H38" s="152"/>
      <c r="I38" s="139"/>
      <c r="J38" s="140"/>
    </row>
    <row r="39" spans="1:10" ht="5.25" customHeight="1">
      <c r="A39" s="138"/>
      <c r="B39" s="149"/>
      <c r="C39" s="149"/>
      <c r="D39" s="149"/>
      <c r="E39" s="149"/>
      <c r="F39" s="149"/>
      <c r="G39" s="149"/>
      <c r="H39" s="149"/>
      <c r="I39" s="149"/>
      <c r="J39" s="150"/>
    </row>
    <row r="40" spans="1:10" ht="18.75">
      <c r="A40" s="138"/>
      <c r="B40" s="152"/>
      <c r="C40" s="152"/>
      <c r="D40" s="152"/>
      <c r="E40" s="152" t="s">
        <v>280</v>
      </c>
      <c r="F40" s="152"/>
      <c r="G40" s="142"/>
      <c r="H40" s="142"/>
      <c r="I40" s="142"/>
      <c r="J40" s="143"/>
    </row>
    <row r="41" spans="1:10" ht="19.5">
      <c r="A41" s="138"/>
      <c r="B41" s="152"/>
      <c r="C41" s="152"/>
      <c r="D41" s="152"/>
      <c r="E41" s="152"/>
      <c r="F41" s="153"/>
      <c r="G41" s="153"/>
      <c r="H41" s="152"/>
      <c r="I41" s="139"/>
      <c r="J41" s="140"/>
    </row>
    <row r="42" spans="1:10" ht="18.75">
      <c r="A42" s="138"/>
      <c r="B42" s="139"/>
      <c r="C42" s="139"/>
      <c r="D42" s="152"/>
      <c r="E42" s="154" t="s">
        <v>281</v>
      </c>
      <c r="F42" s="142"/>
      <c r="G42" s="155" t="s">
        <v>282</v>
      </c>
      <c r="H42" s="142"/>
      <c r="I42" s="156" t="s">
        <v>283</v>
      </c>
      <c r="J42" s="157">
        <v>2018</v>
      </c>
    </row>
    <row r="43" spans="1:10" ht="18.75">
      <c r="A43" s="138"/>
      <c r="B43" s="139"/>
      <c r="C43" s="139"/>
      <c r="D43" s="152"/>
      <c r="E43" s="154"/>
      <c r="F43" s="147"/>
      <c r="G43" s="155"/>
      <c r="H43" s="147"/>
      <c r="I43" s="156"/>
      <c r="J43" s="356"/>
    </row>
    <row r="44" spans="1:10" ht="18.75">
      <c r="A44" s="138"/>
      <c r="B44" s="139"/>
      <c r="C44" s="139"/>
      <c r="D44" s="152"/>
      <c r="E44" s="154"/>
      <c r="F44" s="147"/>
      <c r="G44" s="155"/>
      <c r="H44" s="147"/>
      <c r="I44" s="156"/>
      <c r="J44" s="356"/>
    </row>
    <row r="45" spans="1:10" ht="18.75">
      <c r="A45" s="138"/>
      <c r="B45" s="139"/>
      <c r="C45" s="139"/>
      <c r="D45" s="152"/>
      <c r="E45" s="154"/>
      <c r="F45" s="147"/>
      <c r="G45" s="155"/>
      <c r="H45" s="147"/>
      <c r="I45" s="156"/>
      <c r="J45" s="356"/>
    </row>
    <row r="46" spans="1:10" ht="18.75">
      <c r="A46" s="138"/>
      <c r="B46" s="139"/>
      <c r="C46" s="139"/>
      <c r="D46" s="158"/>
      <c r="E46" s="158"/>
      <c r="F46" s="158"/>
      <c r="G46" s="158"/>
      <c r="H46" s="158"/>
      <c r="I46" s="159"/>
      <c r="J46" s="140"/>
    </row>
    <row r="47" spans="1:10" ht="5.25" customHeight="1" hidden="1">
      <c r="A47" s="138"/>
      <c r="B47" s="139"/>
      <c r="C47" s="139"/>
      <c r="D47" s="139"/>
      <c r="E47" s="139"/>
      <c r="F47" s="139"/>
      <c r="G47" s="139"/>
      <c r="H47" s="139"/>
      <c r="I47" s="139"/>
      <c r="J47" s="140"/>
    </row>
    <row r="48" spans="1:10" ht="9" customHeight="1" thickBot="1">
      <c r="A48" s="160"/>
      <c r="B48" s="161"/>
      <c r="C48" s="161"/>
      <c r="D48" s="161"/>
      <c r="E48" s="161"/>
      <c r="F48" s="161"/>
      <c r="G48" s="161"/>
      <c r="H48" s="161"/>
      <c r="I48" s="161"/>
      <c r="J48" s="162"/>
    </row>
    <row r="49" spans="1:10" ht="20.25" hidden="1" thickBot="1" thickTop="1">
      <c r="A49" s="420"/>
      <c r="B49" s="421"/>
      <c r="C49" s="421"/>
      <c r="D49" s="421"/>
      <c r="E49" s="421"/>
      <c r="F49" s="421"/>
      <c r="G49" s="421"/>
      <c r="H49" s="421"/>
      <c r="I49" s="421"/>
      <c r="J49" s="422"/>
    </row>
    <row r="50" ht="13.5" thickTop="1"/>
  </sheetData>
  <sheetProtection/>
  <mergeCells count="4">
    <mergeCell ref="A3:J3"/>
    <mergeCell ref="A8:J8"/>
    <mergeCell ref="A9:J9"/>
    <mergeCell ref="A49:J49"/>
  </mergeCells>
  <printOptions horizontalCentered="1"/>
  <pageMargins left="0.2" right="0.2" top="0.25" bottom="0.17" header="0.2"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473"/>
  <sheetViews>
    <sheetView tabSelected="1" zoomScale="130" zoomScaleNormal="130" zoomScaleSheetLayoutView="145" workbookViewId="0" topLeftCell="A451">
      <selection activeCell="L462" sqref="L462"/>
    </sheetView>
  </sheetViews>
  <sheetFormatPr defaultColWidth="9.140625" defaultRowHeight="12.75"/>
  <cols>
    <col min="1" max="1" width="5.57421875" style="129" customWidth="1"/>
    <col min="2" max="2" width="8.57421875" style="7" customWidth="1"/>
    <col min="3" max="3" width="18.28125" style="7" customWidth="1"/>
    <col min="4" max="4" width="15.7109375" style="7" customWidth="1"/>
    <col min="5" max="5" width="15.140625" style="7" customWidth="1"/>
    <col min="6" max="6" width="8.00390625" style="64" customWidth="1"/>
    <col min="7" max="7" width="6.00390625" style="64" customWidth="1"/>
    <col min="8" max="8" width="7.140625" style="64" customWidth="1"/>
    <col min="9" max="9" width="8.57421875" style="76" customWidth="1"/>
    <col min="10" max="10" width="5.8515625" style="130" customWidth="1"/>
    <col min="11" max="11" width="33.140625" style="1" hidden="1" customWidth="1"/>
    <col min="12" max="12" width="57.57421875" style="2" customWidth="1"/>
    <col min="13" max="13" width="9.140625" style="326" customWidth="1"/>
    <col min="14" max="15" width="9.140625" style="1" customWidth="1"/>
    <col min="16" max="16384" width="9.140625" style="7" customWidth="1"/>
  </cols>
  <sheetData>
    <row r="1" spans="1:13" s="1" customFormat="1" ht="0.75" customHeight="1">
      <c r="A1" s="472"/>
      <c r="B1" s="472"/>
      <c r="C1" s="472"/>
      <c r="D1" s="472"/>
      <c r="E1" s="472"/>
      <c r="F1" s="472"/>
      <c r="G1" s="472"/>
      <c r="H1" s="472"/>
      <c r="I1" s="472"/>
      <c r="J1" s="472"/>
      <c r="L1" s="2"/>
      <c r="M1" s="326"/>
    </row>
    <row r="2" spans="1:13" s="1" customFormat="1" ht="21" customHeight="1">
      <c r="A2" s="473" t="s">
        <v>499</v>
      </c>
      <c r="B2" s="473"/>
      <c r="C2" s="473"/>
      <c r="D2" s="473"/>
      <c r="E2" s="473"/>
      <c r="F2" s="473"/>
      <c r="G2" s="473"/>
      <c r="H2" s="473"/>
      <c r="I2" s="473"/>
      <c r="J2" s="473"/>
      <c r="L2" s="2"/>
      <c r="M2" s="326"/>
    </row>
    <row r="3" spans="1:13" s="1" customFormat="1" ht="18" customHeight="1">
      <c r="A3" s="474" t="s">
        <v>0</v>
      </c>
      <c r="B3" s="474"/>
      <c r="C3" s="474"/>
      <c r="D3" s="474"/>
      <c r="E3" s="474"/>
      <c r="F3" s="474"/>
      <c r="G3" s="474"/>
      <c r="H3" s="474"/>
      <c r="I3" s="474"/>
      <c r="J3" s="474"/>
      <c r="L3" s="2"/>
      <c r="M3" s="326"/>
    </row>
    <row r="4" spans="1:14" ht="13.5" customHeight="1">
      <c r="A4" s="475" t="s">
        <v>1</v>
      </c>
      <c r="B4" s="476" t="s">
        <v>2</v>
      </c>
      <c r="C4" s="477"/>
      <c r="D4" s="477"/>
      <c r="E4" s="478"/>
      <c r="F4" s="479" t="s">
        <v>3</v>
      </c>
      <c r="G4" s="480"/>
      <c r="H4" s="480"/>
      <c r="I4" s="480"/>
      <c r="J4" s="481"/>
      <c r="K4" s="5"/>
      <c r="L4" s="6"/>
      <c r="M4" s="323"/>
      <c r="N4" s="5"/>
    </row>
    <row r="5" spans="1:14" ht="13.5" customHeight="1">
      <c r="A5" s="475"/>
      <c r="B5" s="476"/>
      <c r="C5" s="477"/>
      <c r="D5" s="477"/>
      <c r="E5" s="478"/>
      <c r="F5" s="479" t="s">
        <v>4</v>
      </c>
      <c r="G5" s="480"/>
      <c r="H5" s="3" t="s">
        <v>5</v>
      </c>
      <c r="I5" s="3" t="s">
        <v>6</v>
      </c>
      <c r="J5" s="4" t="s">
        <v>7</v>
      </c>
      <c r="K5" s="5"/>
      <c r="L5" s="6"/>
      <c r="M5" s="323"/>
      <c r="N5" s="5"/>
    </row>
    <row r="6" spans="1:15" s="13" customFormat="1" ht="16.5" customHeight="1">
      <c r="A6" s="8" t="s">
        <v>8</v>
      </c>
      <c r="B6" s="466" t="s">
        <v>9</v>
      </c>
      <c r="C6" s="467"/>
      <c r="D6" s="467"/>
      <c r="E6" s="468"/>
      <c r="F6" s="317">
        <f>F7+F14+F20</f>
        <v>8.5</v>
      </c>
      <c r="G6" s="9"/>
      <c r="H6" s="10">
        <f>SUM(H7:H44)</f>
        <v>1.25</v>
      </c>
      <c r="I6" s="10">
        <f>I39+I42</f>
        <v>4.5</v>
      </c>
      <c r="J6" s="11"/>
      <c r="K6" s="12"/>
      <c r="L6" s="264"/>
      <c r="M6" s="327"/>
      <c r="N6" s="12"/>
      <c r="O6" s="12"/>
    </row>
    <row r="7" spans="1:15" s="20" customFormat="1" ht="13.5" customHeight="1">
      <c r="A7" s="14" t="s">
        <v>10</v>
      </c>
      <c r="B7" s="469" t="s">
        <v>11</v>
      </c>
      <c r="C7" s="470"/>
      <c r="D7" s="470"/>
      <c r="E7" s="471"/>
      <c r="F7" s="217">
        <f>G9+G12</f>
        <v>2</v>
      </c>
      <c r="G7" s="262"/>
      <c r="H7" s="15"/>
      <c r="I7" s="15"/>
      <c r="J7" s="16"/>
      <c r="K7" s="5"/>
      <c r="L7" s="17"/>
      <c r="M7" s="322"/>
      <c r="N7" s="18"/>
      <c r="O7" s="19"/>
    </row>
    <row r="8" spans="1:14" ht="28.5" customHeight="1">
      <c r="A8" s="21" t="s">
        <v>139</v>
      </c>
      <c r="B8" s="424" t="s">
        <v>12</v>
      </c>
      <c r="C8" s="433"/>
      <c r="D8" s="433"/>
      <c r="E8" s="434"/>
      <c r="F8" s="22"/>
      <c r="G8" s="23"/>
      <c r="H8" s="24"/>
      <c r="I8" s="24"/>
      <c r="J8" s="25"/>
      <c r="K8" s="5"/>
      <c r="L8" s="6"/>
      <c r="M8" s="323"/>
      <c r="N8" s="5"/>
    </row>
    <row r="9" spans="1:14" ht="15" customHeight="1">
      <c r="A9" s="26"/>
      <c r="B9" s="27"/>
      <c r="C9" s="28" t="s">
        <v>13</v>
      </c>
      <c r="D9" s="28"/>
      <c r="E9" s="29"/>
      <c r="F9" s="30"/>
      <c r="G9" s="23">
        <v>1</v>
      </c>
      <c r="H9" s="24"/>
      <c r="I9" s="24"/>
      <c r="J9" s="25"/>
      <c r="K9" s="5"/>
      <c r="L9" s="6"/>
      <c r="M9" s="323"/>
      <c r="N9" s="5"/>
    </row>
    <row r="10" spans="1:14" ht="15" customHeight="1">
      <c r="A10" s="26"/>
      <c r="B10" s="27" t="s">
        <v>14</v>
      </c>
      <c r="C10" s="28" t="s">
        <v>15</v>
      </c>
      <c r="D10" s="28"/>
      <c r="E10" s="29"/>
      <c r="F10" s="30"/>
      <c r="G10" s="23"/>
      <c r="H10" s="24"/>
      <c r="I10" s="24"/>
      <c r="J10" s="25"/>
      <c r="K10" s="5"/>
      <c r="L10" s="6"/>
      <c r="M10" s="323"/>
      <c r="N10" s="5"/>
    </row>
    <row r="11" spans="1:15" s="20" customFormat="1" ht="29.25" customHeight="1">
      <c r="A11" s="447" t="s">
        <v>148</v>
      </c>
      <c r="B11" s="424" t="s">
        <v>446</v>
      </c>
      <c r="C11" s="433"/>
      <c r="D11" s="433"/>
      <c r="E11" s="434"/>
      <c r="F11" s="22"/>
      <c r="G11" s="23"/>
      <c r="H11" s="24"/>
      <c r="I11" s="24"/>
      <c r="J11" s="25"/>
      <c r="K11" s="5"/>
      <c r="L11" s="332"/>
      <c r="M11" s="322"/>
      <c r="N11" s="18"/>
      <c r="O11" s="19"/>
    </row>
    <row r="12" spans="1:15" s="42" customFormat="1" ht="15">
      <c r="A12" s="448"/>
      <c r="B12" s="27"/>
      <c r="C12" s="28" t="s">
        <v>13</v>
      </c>
      <c r="D12" s="28"/>
      <c r="E12" s="29"/>
      <c r="F12" s="22"/>
      <c r="G12" s="23">
        <v>1</v>
      </c>
      <c r="H12" s="24"/>
      <c r="I12" s="24"/>
      <c r="J12" s="25"/>
      <c r="K12" s="5"/>
      <c r="L12" s="39"/>
      <c r="M12" s="323"/>
      <c r="N12" s="40"/>
      <c r="O12" s="41"/>
    </row>
    <row r="13" spans="1:14" ht="15">
      <c r="A13" s="449"/>
      <c r="B13" s="27"/>
      <c r="C13" s="425" t="s">
        <v>91</v>
      </c>
      <c r="D13" s="425"/>
      <c r="E13" s="426"/>
      <c r="F13" s="22"/>
      <c r="G13" s="23"/>
      <c r="H13" s="24">
        <v>1</v>
      </c>
      <c r="I13" s="24"/>
      <c r="J13" s="25"/>
      <c r="K13" s="5"/>
      <c r="L13" s="6"/>
      <c r="M13" s="323"/>
      <c r="N13" s="5"/>
    </row>
    <row r="14" spans="1:14" ht="15" customHeight="1">
      <c r="A14" s="31" t="s">
        <v>16</v>
      </c>
      <c r="B14" s="482" t="s">
        <v>17</v>
      </c>
      <c r="C14" s="483"/>
      <c r="D14" s="483"/>
      <c r="E14" s="484"/>
      <c r="F14" s="32">
        <f>G17</f>
        <v>1</v>
      </c>
      <c r="G14" s="261"/>
      <c r="H14" s="33"/>
      <c r="I14" s="33"/>
      <c r="J14" s="34"/>
      <c r="K14" s="5"/>
      <c r="L14" s="17"/>
      <c r="M14" s="323"/>
      <c r="N14" s="5"/>
    </row>
    <row r="15" spans="1:14" ht="60" customHeight="1">
      <c r="A15" s="26"/>
      <c r="B15" s="424" t="s">
        <v>431</v>
      </c>
      <c r="C15" s="433"/>
      <c r="D15" s="433"/>
      <c r="E15" s="434"/>
      <c r="F15" s="35"/>
      <c r="G15" s="36"/>
      <c r="H15" s="37"/>
      <c r="I15" s="37"/>
      <c r="J15" s="38"/>
      <c r="K15" s="5"/>
      <c r="L15" s="6"/>
      <c r="M15" s="323"/>
      <c r="N15" s="5"/>
    </row>
    <row r="16" spans="1:14" ht="15">
      <c r="A16" s="21"/>
      <c r="B16" s="430" t="s">
        <v>18</v>
      </c>
      <c r="C16" s="431"/>
      <c r="D16" s="431" t="s">
        <v>19</v>
      </c>
      <c r="E16" s="432"/>
      <c r="F16" s="22"/>
      <c r="G16" s="23"/>
      <c r="H16" s="24"/>
      <c r="I16" s="24"/>
      <c r="J16" s="25"/>
      <c r="K16" s="5"/>
      <c r="L16" s="6"/>
      <c r="M16" s="323"/>
      <c r="N16" s="5"/>
    </row>
    <row r="17" spans="1:15" s="20" customFormat="1" ht="15">
      <c r="A17" s="21"/>
      <c r="B17" s="458" t="s">
        <v>21</v>
      </c>
      <c r="C17" s="459"/>
      <c r="D17" s="459" t="s">
        <v>20</v>
      </c>
      <c r="E17" s="485"/>
      <c r="F17" s="22"/>
      <c r="G17" s="23">
        <v>1</v>
      </c>
      <c r="H17" s="24"/>
      <c r="I17" s="24"/>
      <c r="J17" s="25"/>
      <c r="K17" s="5"/>
      <c r="L17" s="17"/>
      <c r="M17" s="322"/>
      <c r="N17" s="18"/>
      <c r="O17" s="19"/>
    </row>
    <row r="18" spans="1:15" s="42" customFormat="1" ht="15">
      <c r="A18" s="21"/>
      <c r="B18" s="430" t="s">
        <v>23</v>
      </c>
      <c r="C18" s="431"/>
      <c r="D18" s="431" t="s">
        <v>22</v>
      </c>
      <c r="E18" s="432"/>
      <c r="F18" s="22"/>
      <c r="G18" s="23">
        <v>0.5</v>
      </c>
      <c r="H18" s="24"/>
      <c r="I18" s="24"/>
      <c r="J18" s="25"/>
      <c r="K18" s="5"/>
      <c r="L18" s="39"/>
      <c r="M18" s="323"/>
      <c r="N18" s="40"/>
      <c r="O18" s="41"/>
    </row>
    <row r="19" spans="1:14" ht="15">
      <c r="A19" s="21"/>
      <c r="B19" s="430" t="s">
        <v>25</v>
      </c>
      <c r="C19" s="431"/>
      <c r="D19" s="431" t="s">
        <v>24</v>
      </c>
      <c r="E19" s="432"/>
      <c r="F19" s="22"/>
      <c r="G19" s="23">
        <v>0.25</v>
      </c>
      <c r="H19" s="24"/>
      <c r="I19" s="24"/>
      <c r="J19" s="25"/>
      <c r="K19" s="5"/>
      <c r="L19" s="6"/>
      <c r="M19" s="323"/>
      <c r="N19" s="5"/>
    </row>
    <row r="20" spans="1:14" ht="15" customHeight="1">
      <c r="A20" s="31" t="s">
        <v>26</v>
      </c>
      <c r="B20" s="482" t="s">
        <v>27</v>
      </c>
      <c r="C20" s="483"/>
      <c r="D20" s="483"/>
      <c r="E20" s="484"/>
      <c r="F20" s="32">
        <f>SUM(G22,G26,G29,G32,G35,G39,G42)</f>
        <v>5.5</v>
      </c>
      <c r="G20" s="261"/>
      <c r="H20" s="33"/>
      <c r="I20" s="33"/>
      <c r="J20" s="34"/>
      <c r="K20" s="5"/>
      <c r="L20" s="6"/>
      <c r="M20" s="323"/>
      <c r="N20" s="5"/>
    </row>
    <row r="21" spans="1:14" ht="15">
      <c r="A21" s="43" t="s">
        <v>28</v>
      </c>
      <c r="B21" s="452" t="s">
        <v>29</v>
      </c>
      <c r="C21" s="453"/>
      <c r="D21" s="453"/>
      <c r="E21" s="454"/>
      <c r="F21" s="35"/>
      <c r="G21" s="36"/>
      <c r="H21" s="37"/>
      <c r="I21" s="37"/>
      <c r="J21" s="38"/>
      <c r="K21" s="5"/>
      <c r="L21" s="6"/>
      <c r="M21" s="323"/>
      <c r="N21" s="5"/>
    </row>
    <row r="22" spans="1:15" s="42" customFormat="1" ht="15">
      <c r="A22" s="46"/>
      <c r="B22" s="446" t="s">
        <v>30</v>
      </c>
      <c r="C22" s="425"/>
      <c r="D22" s="425"/>
      <c r="E22" s="426"/>
      <c r="F22" s="30"/>
      <c r="G22" s="23">
        <v>2</v>
      </c>
      <c r="H22" s="24"/>
      <c r="I22" s="24"/>
      <c r="J22" s="25"/>
      <c r="K22" s="5"/>
      <c r="L22" s="67"/>
      <c r="M22" s="322"/>
      <c r="N22" s="40"/>
      <c r="O22" s="41"/>
    </row>
    <row r="23" spans="1:14" ht="15">
      <c r="A23" s="26"/>
      <c r="B23" s="446" t="s">
        <v>31</v>
      </c>
      <c r="C23" s="425"/>
      <c r="D23" s="425"/>
      <c r="E23" s="426"/>
      <c r="F23" s="30"/>
      <c r="G23" s="23">
        <v>1</v>
      </c>
      <c r="H23" s="24"/>
      <c r="I23" s="24"/>
      <c r="J23" s="25"/>
      <c r="K23" s="5"/>
      <c r="L23" s="6"/>
      <c r="M23" s="323"/>
      <c r="N23" s="5"/>
    </row>
    <row r="24" spans="1:14" ht="15">
      <c r="A24" s="48"/>
      <c r="B24" s="446" t="s">
        <v>32</v>
      </c>
      <c r="C24" s="425"/>
      <c r="D24" s="425"/>
      <c r="E24" s="426"/>
      <c r="F24" s="30"/>
      <c r="G24" s="23"/>
      <c r="H24" s="24">
        <v>0.25</v>
      </c>
      <c r="I24" s="24"/>
      <c r="J24" s="25"/>
      <c r="K24" s="5"/>
      <c r="L24" s="6"/>
      <c r="M24" s="323"/>
      <c r="N24" s="5"/>
    </row>
    <row r="25" spans="1:15" s="42" customFormat="1" ht="15">
      <c r="A25" s="43" t="s">
        <v>33</v>
      </c>
      <c r="B25" s="452" t="s">
        <v>484</v>
      </c>
      <c r="C25" s="453"/>
      <c r="D25" s="453"/>
      <c r="E25" s="454"/>
      <c r="F25" s="35"/>
      <c r="G25" s="36"/>
      <c r="H25" s="37"/>
      <c r="I25" s="37"/>
      <c r="J25" s="38"/>
      <c r="K25" s="5"/>
      <c r="L25" s="39"/>
      <c r="M25" s="323"/>
      <c r="N25" s="40"/>
      <c r="O25" s="41"/>
    </row>
    <row r="26" spans="1:14" ht="15">
      <c r="A26" s="46"/>
      <c r="B26" s="446" t="s">
        <v>34</v>
      </c>
      <c r="C26" s="425"/>
      <c r="D26" s="425"/>
      <c r="E26" s="426"/>
      <c r="F26" s="30"/>
      <c r="G26" s="23">
        <v>0.5</v>
      </c>
      <c r="H26" s="24"/>
      <c r="I26" s="24"/>
      <c r="J26" s="25"/>
      <c r="K26" s="5"/>
      <c r="L26" s="6"/>
      <c r="M26" s="323"/>
      <c r="N26" s="5"/>
    </row>
    <row r="27" spans="1:14" ht="15">
      <c r="A27" s="48"/>
      <c r="B27" s="446" t="s">
        <v>35</v>
      </c>
      <c r="C27" s="425"/>
      <c r="D27" s="425"/>
      <c r="E27" s="426"/>
      <c r="F27" s="30"/>
      <c r="G27" s="23">
        <v>0.25</v>
      </c>
      <c r="H27" s="24"/>
      <c r="I27" s="24"/>
      <c r="J27" s="25"/>
      <c r="K27" s="5"/>
      <c r="L27" s="6"/>
      <c r="M27" s="323"/>
      <c r="N27" s="5"/>
    </row>
    <row r="28" spans="1:15" s="42" customFormat="1" ht="15">
      <c r="A28" s="43" t="s">
        <v>36</v>
      </c>
      <c r="B28" s="452" t="s">
        <v>37</v>
      </c>
      <c r="C28" s="453"/>
      <c r="D28" s="453"/>
      <c r="E28" s="454"/>
      <c r="F28" s="35"/>
      <c r="G28" s="36"/>
      <c r="H28" s="37"/>
      <c r="I28" s="37"/>
      <c r="J28" s="38"/>
      <c r="K28" s="5"/>
      <c r="L28" s="39"/>
      <c r="M28" s="323"/>
      <c r="N28" s="40"/>
      <c r="O28" s="41"/>
    </row>
    <row r="29" spans="1:14" ht="15">
      <c r="A29" s="46"/>
      <c r="B29" s="446" t="s">
        <v>38</v>
      </c>
      <c r="C29" s="425"/>
      <c r="D29" s="425"/>
      <c r="E29" s="426"/>
      <c r="F29" s="30"/>
      <c r="G29" s="23">
        <v>1</v>
      </c>
      <c r="H29" s="24"/>
      <c r="I29" s="24"/>
      <c r="J29" s="25"/>
      <c r="K29" s="5"/>
      <c r="L29" s="6"/>
      <c r="M29" s="323"/>
      <c r="N29" s="5"/>
    </row>
    <row r="30" spans="1:14" ht="15">
      <c r="A30" s="48"/>
      <c r="B30" s="446" t="s">
        <v>39</v>
      </c>
      <c r="C30" s="425"/>
      <c r="D30" s="425"/>
      <c r="E30" s="426"/>
      <c r="F30" s="30"/>
      <c r="G30" s="23">
        <v>0.5</v>
      </c>
      <c r="H30" s="24"/>
      <c r="I30" s="24"/>
      <c r="J30" s="25"/>
      <c r="K30" s="5"/>
      <c r="L30" s="6"/>
      <c r="M30" s="323"/>
      <c r="N30" s="5"/>
    </row>
    <row r="31" spans="1:15" s="42" customFormat="1" ht="15">
      <c r="A31" s="43" t="s">
        <v>40</v>
      </c>
      <c r="B31" s="452" t="s">
        <v>41</v>
      </c>
      <c r="C31" s="453"/>
      <c r="D31" s="453"/>
      <c r="E31" s="454"/>
      <c r="F31" s="44"/>
      <c r="G31" s="36"/>
      <c r="H31" s="37"/>
      <c r="I31" s="37"/>
      <c r="J31" s="38"/>
      <c r="K31" s="486"/>
      <c r="L31" s="486"/>
      <c r="M31" s="486"/>
      <c r="N31" s="40"/>
      <c r="O31" s="41"/>
    </row>
    <row r="32" spans="1:14" ht="15">
      <c r="A32" s="46"/>
      <c r="B32" s="446" t="s">
        <v>44</v>
      </c>
      <c r="C32" s="425"/>
      <c r="D32" s="425"/>
      <c r="E32" s="426"/>
      <c r="F32" s="30"/>
      <c r="G32" s="23">
        <v>1</v>
      </c>
      <c r="H32" s="24"/>
      <c r="I32" s="24"/>
      <c r="J32" s="25"/>
      <c r="K32" s="5"/>
      <c r="L32" s="6"/>
      <c r="M32" s="323"/>
      <c r="N32" s="5"/>
    </row>
    <row r="33" spans="1:14" ht="15">
      <c r="A33" s="48"/>
      <c r="B33" s="446" t="s">
        <v>476</v>
      </c>
      <c r="C33" s="425"/>
      <c r="D33" s="425"/>
      <c r="E33" s="426"/>
      <c r="F33" s="30"/>
      <c r="G33" s="23">
        <v>0.5</v>
      </c>
      <c r="H33" s="24"/>
      <c r="I33" s="24"/>
      <c r="J33" s="25"/>
      <c r="K33" s="5"/>
      <c r="L33" s="6"/>
      <c r="M33" s="323"/>
      <c r="N33" s="5"/>
    </row>
    <row r="34" spans="1:14" ht="15">
      <c r="A34" s="43" t="s">
        <v>42</v>
      </c>
      <c r="B34" s="452" t="s">
        <v>43</v>
      </c>
      <c r="C34" s="453"/>
      <c r="D34" s="453"/>
      <c r="E34" s="454"/>
      <c r="F34" s="35"/>
      <c r="G34" s="36"/>
      <c r="H34" s="37"/>
      <c r="I34" s="37"/>
      <c r="J34" s="38"/>
      <c r="K34" s="5"/>
      <c r="L34" s="6"/>
      <c r="M34" s="323"/>
      <c r="N34" s="5"/>
    </row>
    <row r="35" spans="1:14" ht="15">
      <c r="A35" s="46"/>
      <c r="B35" s="446" t="s">
        <v>44</v>
      </c>
      <c r="C35" s="425"/>
      <c r="D35" s="425"/>
      <c r="E35" s="426"/>
      <c r="F35" s="30"/>
      <c r="G35" s="23">
        <v>1</v>
      </c>
      <c r="H35" s="24"/>
      <c r="I35" s="24"/>
      <c r="J35" s="25"/>
      <c r="K35" s="5"/>
      <c r="L35" s="6"/>
      <c r="M35" s="323"/>
      <c r="N35" s="5"/>
    </row>
    <row r="36" spans="1:14" ht="15">
      <c r="A36" s="48"/>
      <c r="B36" s="446" t="s">
        <v>475</v>
      </c>
      <c r="C36" s="425"/>
      <c r="D36" s="425"/>
      <c r="E36" s="426"/>
      <c r="F36" s="30"/>
      <c r="G36" s="23">
        <v>0.5</v>
      </c>
      <c r="H36" s="24"/>
      <c r="I36" s="24"/>
      <c r="J36" s="25"/>
      <c r="K36" s="5"/>
      <c r="L36" s="6"/>
      <c r="M36" s="323"/>
      <c r="N36" s="5"/>
    </row>
    <row r="37" spans="1:14" ht="15">
      <c r="A37" s="43" t="s">
        <v>45</v>
      </c>
      <c r="B37" s="493" t="s">
        <v>432</v>
      </c>
      <c r="C37" s="494"/>
      <c r="D37" s="494"/>
      <c r="E37" s="495"/>
      <c r="F37" s="22"/>
      <c r="G37" s="23"/>
      <c r="H37" s="24"/>
      <c r="I37" s="24"/>
      <c r="J37" s="25"/>
      <c r="K37" s="5"/>
      <c r="L37" s="6"/>
      <c r="M37" s="323"/>
      <c r="N37" s="5"/>
    </row>
    <row r="38" spans="1:14" ht="15">
      <c r="A38" s="49"/>
      <c r="B38" s="430" t="s">
        <v>18</v>
      </c>
      <c r="C38" s="431"/>
      <c r="D38" s="431" t="s">
        <v>19</v>
      </c>
      <c r="E38" s="432"/>
      <c r="F38" s="22"/>
      <c r="G38" s="23"/>
      <c r="H38" s="24"/>
      <c r="I38" s="24"/>
      <c r="J38" s="25"/>
      <c r="K38" s="5"/>
      <c r="L38" s="6"/>
      <c r="M38" s="323"/>
      <c r="N38" s="5"/>
    </row>
    <row r="39" spans="1:14" ht="15">
      <c r="A39" s="21"/>
      <c r="B39" s="458" t="s">
        <v>433</v>
      </c>
      <c r="C39" s="459"/>
      <c r="D39" s="459" t="s">
        <v>435</v>
      </c>
      <c r="E39" s="496"/>
      <c r="F39" s="22"/>
      <c r="G39" s="23"/>
      <c r="H39" s="24"/>
      <c r="I39" s="23">
        <v>3</v>
      </c>
      <c r="J39" s="25"/>
      <c r="K39" s="5"/>
      <c r="L39" s="6"/>
      <c r="M39" s="323"/>
      <c r="N39" s="5"/>
    </row>
    <row r="40" spans="1:14" ht="15">
      <c r="A40" s="21"/>
      <c r="B40" s="576" t="s">
        <v>434</v>
      </c>
      <c r="C40" s="577"/>
      <c r="D40" s="577" t="s">
        <v>436</v>
      </c>
      <c r="E40" s="578"/>
      <c r="F40" s="313"/>
      <c r="G40" s="314"/>
      <c r="H40" s="315"/>
      <c r="I40" s="314">
        <v>2</v>
      </c>
      <c r="J40" s="240"/>
      <c r="K40" s="5"/>
      <c r="L40" s="6"/>
      <c r="M40" s="323"/>
      <c r="N40" s="5"/>
    </row>
    <row r="41" spans="1:14" ht="15">
      <c r="A41" s="53">
        <v>3.7</v>
      </c>
      <c r="B41" s="424" t="s">
        <v>438</v>
      </c>
      <c r="C41" s="433"/>
      <c r="D41" s="433"/>
      <c r="E41" s="434"/>
      <c r="F41" s="30"/>
      <c r="G41" s="23"/>
      <c r="H41" s="24"/>
      <c r="I41" s="336"/>
      <c r="J41" s="25"/>
      <c r="K41" s="5"/>
      <c r="L41" s="6"/>
      <c r="M41" s="323"/>
      <c r="N41" s="5"/>
    </row>
    <row r="42" spans="1:15" s="13" customFormat="1" ht="15">
      <c r="A42" s="49"/>
      <c r="B42" s="27"/>
      <c r="C42" s="47" t="s">
        <v>439</v>
      </c>
      <c r="D42" s="28"/>
      <c r="E42" s="29"/>
      <c r="F42" s="30"/>
      <c r="G42" s="23"/>
      <c r="H42" s="24"/>
      <c r="I42" s="23">
        <v>1.5</v>
      </c>
      <c r="J42" s="25"/>
      <c r="K42" s="12"/>
      <c r="L42" s="264"/>
      <c r="M42" s="327"/>
      <c r="N42" s="12"/>
      <c r="O42" s="12"/>
    </row>
    <row r="43" spans="1:14" ht="15">
      <c r="A43" s="54"/>
      <c r="B43" s="27"/>
      <c r="C43" s="28" t="s">
        <v>500</v>
      </c>
      <c r="D43" s="28"/>
      <c r="E43" s="29"/>
      <c r="F43" s="30"/>
      <c r="G43" s="23"/>
      <c r="H43" s="24"/>
      <c r="I43" s="23">
        <v>1</v>
      </c>
      <c r="J43" s="25"/>
      <c r="K43" s="5"/>
      <c r="L43" s="263"/>
      <c r="M43" s="323"/>
      <c r="N43" s="5"/>
    </row>
    <row r="44" spans="1:14" ht="15">
      <c r="A44" s="257"/>
      <c r="B44" s="78"/>
      <c r="C44" s="390" t="s">
        <v>440</v>
      </c>
      <c r="D44" s="390"/>
      <c r="E44" s="391"/>
      <c r="F44" s="113"/>
      <c r="G44" s="51"/>
      <c r="H44" s="79"/>
      <c r="I44" s="51">
        <v>0.5</v>
      </c>
      <c r="J44" s="80"/>
      <c r="K44" s="5"/>
      <c r="L44" s="333"/>
      <c r="M44" s="323"/>
      <c r="N44" s="5"/>
    </row>
    <row r="45" spans="1:15" s="61" customFormat="1" ht="21" customHeight="1">
      <c r="A45" s="392" t="s">
        <v>46</v>
      </c>
      <c r="B45" s="490" t="s">
        <v>511</v>
      </c>
      <c r="C45" s="491"/>
      <c r="D45" s="491"/>
      <c r="E45" s="492"/>
      <c r="F45" s="393">
        <f>F46+F106+F93+F111+F119+F132+F165+F171+F175+F179</f>
        <v>42.75</v>
      </c>
      <c r="G45" s="394"/>
      <c r="H45" s="395">
        <f>+H98+H101+H114+H118+H128+H135+H169+H182+H185+H188+H191</f>
        <v>5</v>
      </c>
      <c r="I45" s="396">
        <f>SUM(I46:I191)</f>
        <v>2.5</v>
      </c>
      <c r="J45" s="397"/>
      <c r="K45" s="5"/>
      <c r="L45" s="58"/>
      <c r="M45" s="322"/>
      <c r="N45" s="59"/>
      <c r="O45" s="60"/>
    </row>
    <row r="46" spans="1:14" ht="14.25">
      <c r="A46" s="373" t="s">
        <v>10</v>
      </c>
      <c r="B46" s="487" t="s">
        <v>47</v>
      </c>
      <c r="C46" s="488"/>
      <c r="D46" s="488"/>
      <c r="E46" s="489"/>
      <c r="F46" s="72">
        <f>SUM(G47:G86)</f>
        <v>8.5</v>
      </c>
      <c r="G46" s="258"/>
      <c r="H46" s="73"/>
      <c r="I46" s="73"/>
      <c r="J46" s="74"/>
      <c r="K46" s="5"/>
      <c r="L46" s="6"/>
      <c r="M46" s="323"/>
      <c r="N46" s="5"/>
    </row>
    <row r="47" spans="1:14" ht="15">
      <c r="A47" s="53" t="s">
        <v>139</v>
      </c>
      <c r="B47" s="424" t="s">
        <v>437</v>
      </c>
      <c r="C47" s="433"/>
      <c r="D47" s="433"/>
      <c r="E47" s="434"/>
      <c r="F47" s="72"/>
      <c r="G47" s="248">
        <v>2</v>
      </c>
      <c r="H47" s="73"/>
      <c r="I47" s="73"/>
      <c r="J47" s="74"/>
      <c r="K47" s="5"/>
      <c r="L47" s="333"/>
      <c r="M47" s="323"/>
      <c r="N47" s="5"/>
    </row>
    <row r="48" spans="1:15" s="61" customFormat="1" ht="15">
      <c r="A48" s="53">
        <v>1.2</v>
      </c>
      <c r="B48" s="455" t="s">
        <v>49</v>
      </c>
      <c r="C48" s="456"/>
      <c r="D48" s="456"/>
      <c r="E48" s="457"/>
      <c r="F48" s="55"/>
      <c r="G48" s="23"/>
      <c r="H48" s="56"/>
      <c r="I48" s="56"/>
      <c r="J48" s="57"/>
      <c r="K48" s="5"/>
      <c r="L48" s="58"/>
      <c r="M48" s="322"/>
      <c r="N48" s="59"/>
      <c r="O48" s="60"/>
    </row>
    <row r="49" spans="1:14" ht="15">
      <c r="A49" s="49"/>
      <c r="B49" s="27" t="s">
        <v>14</v>
      </c>
      <c r="C49" s="28" t="s">
        <v>48</v>
      </c>
      <c r="D49" s="28"/>
      <c r="E49" s="29"/>
      <c r="F49" s="30"/>
      <c r="G49" s="23">
        <v>0.5</v>
      </c>
      <c r="H49" s="24"/>
      <c r="I49" s="24"/>
      <c r="J49" s="25"/>
      <c r="K49" s="5"/>
      <c r="L49" s="6"/>
      <c r="M49" s="323"/>
      <c r="N49" s="5"/>
    </row>
    <row r="50" spans="1:14" ht="15">
      <c r="A50" s="54"/>
      <c r="B50" s="27" t="s">
        <v>14</v>
      </c>
      <c r="C50" s="28" t="s">
        <v>15</v>
      </c>
      <c r="D50" s="28"/>
      <c r="E50" s="29"/>
      <c r="F50" s="30"/>
      <c r="G50" s="23"/>
      <c r="H50" s="24"/>
      <c r="I50" s="24"/>
      <c r="J50" s="25"/>
      <c r="K50" s="5"/>
      <c r="L50" s="6"/>
      <c r="M50" s="323"/>
      <c r="N50" s="5"/>
    </row>
    <row r="51" spans="1:14" ht="15">
      <c r="A51" s="53">
        <v>1.3</v>
      </c>
      <c r="B51" s="455" t="s">
        <v>50</v>
      </c>
      <c r="C51" s="456"/>
      <c r="D51" s="456"/>
      <c r="E51" s="457"/>
      <c r="F51" s="55"/>
      <c r="G51" s="23"/>
      <c r="H51" s="56"/>
      <c r="I51" s="56"/>
      <c r="J51" s="57"/>
      <c r="K51" s="5"/>
      <c r="L51" s="6"/>
      <c r="M51" s="323"/>
      <c r="N51" s="5"/>
    </row>
    <row r="52" spans="1:14" ht="15">
      <c r="A52" s="49"/>
      <c r="B52" s="27" t="s">
        <v>14</v>
      </c>
      <c r="C52" s="28" t="s">
        <v>48</v>
      </c>
      <c r="D52" s="28"/>
      <c r="E52" s="29"/>
      <c r="F52" s="30"/>
      <c r="G52" s="23">
        <v>0.5</v>
      </c>
      <c r="H52" s="24"/>
      <c r="I52" s="24"/>
      <c r="J52" s="25"/>
      <c r="K52" s="5"/>
      <c r="L52" s="6"/>
      <c r="M52" s="323"/>
      <c r="N52" s="5"/>
    </row>
    <row r="53" spans="1:14" ht="15">
      <c r="A53" s="54"/>
      <c r="B53" s="27" t="s">
        <v>14</v>
      </c>
      <c r="C53" s="28" t="s">
        <v>15</v>
      </c>
      <c r="D53" s="28"/>
      <c r="E53" s="29"/>
      <c r="F53" s="30"/>
      <c r="G53" s="23"/>
      <c r="H53" s="24"/>
      <c r="I53" s="24"/>
      <c r="J53" s="25"/>
      <c r="K53" s="5"/>
      <c r="L53" s="6"/>
      <c r="M53" s="323"/>
      <c r="N53" s="5"/>
    </row>
    <row r="54" spans="1:14" ht="15">
      <c r="A54" s="62">
        <v>1.4</v>
      </c>
      <c r="B54" s="452" t="s">
        <v>51</v>
      </c>
      <c r="C54" s="453"/>
      <c r="D54" s="453"/>
      <c r="E54" s="454"/>
      <c r="F54" s="30"/>
      <c r="G54" s="23"/>
      <c r="H54" s="24"/>
      <c r="I54" s="24"/>
      <c r="J54" s="25"/>
      <c r="K54" s="5"/>
      <c r="L54" s="6"/>
      <c r="M54" s="323"/>
      <c r="N54" s="5"/>
    </row>
    <row r="55" spans="1:14" ht="15">
      <c r="A55" s="62"/>
      <c r="B55" s="27" t="s">
        <v>14</v>
      </c>
      <c r="C55" s="28" t="s">
        <v>48</v>
      </c>
      <c r="D55" s="28"/>
      <c r="E55" s="29"/>
      <c r="F55" s="30"/>
      <c r="G55" s="23">
        <v>0.5</v>
      </c>
      <c r="H55" s="24"/>
      <c r="I55" s="24"/>
      <c r="J55" s="25"/>
      <c r="K55" s="5"/>
      <c r="L55" s="6"/>
      <c r="M55" s="323"/>
      <c r="N55" s="5"/>
    </row>
    <row r="56" spans="1:14" ht="15">
      <c r="A56" s="63"/>
      <c r="B56" s="27" t="s">
        <v>14</v>
      </c>
      <c r="C56" s="28" t="s">
        <v>15</v>
      </c>
      <c r="D56" s="28"/>
      <c r="E56" s="29"/>
      <c r="F56" s="30"/>
      <c r="G56" s="23"/>
      <c r="H56" s="24"/>
      <c r="I56" s="24"/>
      <c r="J56" s="25"/>
      <c r="K56" s="5"/>
      <c r="L56" s="6"/>
      <c r="M56" s="323"/>
      <c r="N56" s="5"/>
    </row>
    <row r="57" spans="1:15" s="61" customFormat="1" ht="30" customHeight="1">
      <c r="A57" s="62">
        <v>1.5</v>
      </c>
      <c r="B57" s="452" t="s">
        <v>441</v>
      </c>
      <c r="C57" s="453"/>
      <c r="D57" s="453"/>
      <c r="E57" s="454"/>
      <c r="F57" s="30"/>
      <c r="G57" s="1"/>
      <c r="H57" s="228"/>
      <c r="I57" s="228"/>
      <c r="J57" s="238"/>
      <c r="K57" s="5"/>
      <c r="L57" s="58"/>
      <c r="M57" s="322"/>
      <c r="N57" s="59"/>
      <c r="O57" s="60"/>
    </row>
    <row r="58" spans="1:14" ht="15">
      <c r="A58" s="49"/>
      <c r="B58" s="27" t="s">
        <v>14</v>
      </c>
      <c r="C58" s="28" t="s">
        <v>48</v>
      </c>
      <c r="D58" s="28"/>
      <c r="E58" s="29"/>
      <c r="F58" s="30"/>
      <c r="G58" s="224">
        <v>0.5</v>
      </c>
      <c r="H58" s="225"/>
      <c r="I58" s="225"/>
      <c r="J58" s="226"/>
      <c r="K58" s="5"/>
      <c r="L58" s="6"/>
      <c r="M58" s="323"/>
      <c r="N58" s="5"/>
    </row>
    <row r="59" spans="1:14" ht="15">
      <c r="A59" s="54"/>
      <c r="B59" s="27" t="s">
        <v>14</v>
      </c>
      <c r="C59" s="28" t="s">
        <v>15</v>
      </c>
      <c r="D59" s="28"/>
      <c r="E59" s="29"/>
      <c r="F59" s="30"/>
      <c r="G59" s="23"/>
      <c r="H59" s="24"/>
      <c r="I59" s="24"/>
      <c r="J59" s="25"/>
      <c r="K59" s="5"/>
      <c r="L59" s="6"/>
      <c r="M59" s="323"/>
      <c r="N59" s="5"/>
    </row>
    <row r="60" spans="1:14" ht="15">
      <c r="A60" s="62">
        <v>1.6</v>
      </c>
      <c r="B60" s="455" t="s">
        <v>442</v>
      </c>
      <c r="C60" s="456"/>
      <c r="D60" s="456"/>
      <c r="E60" s="457"/>
      <c r="F60" s="55"/>
      <c r="G60" s="23"/>
      <c r="H60" s="56"/>
      <c r="I60" s="56"/>
      <c r="J60" s="57"/>
      <c r="K60" s="5"/>
      <c r="L60" s="6"/>
      <c r="M60" s="323"/>
      <c r="N60" s="5"/>
    </row>
    <row r="61" spans="1:14" ht="15">
      <c r="A61" s="49"/>
      <c r="B61" s="27" t="s">
        <v>14</v>
      </c>
      <c r="C61" s="28" t="s">
        <v>48</v>
      </c>
      <c r="D61" s="28"/>
      <c r="E61" s="29"/>
      <c r="F61" s="30"/>
      <c r="G61" s="23">
        <v>0.5</v>
      </c>
      <c r="H61" s="24"/>
      <c r="I61" s="24"/>
      <c r="J61" s="25"/>
      <c r="K61" s="5"/>
      <c r="L61" s="6"/>
      <c r="M61" s="323"/>
      <c r="N61" s="5"/>
    </row>
    <row r="62" spans="1:14" ht="15">
      <c r="A62" s="54"/>
      <c r="B62" s="27" t="s">
        <v>14</v>
      </c>
      <c r="C62" s="28" t="s">
        <v>15</v>
      </c>
      <c r="D62" s="28"/>
      <c r="E62" s="29"/>
      <c r="F62" s="30"/>
      <c r="G62" s="23"/>
      <c r="H62" s="24"/>
      <c r="I62" s="24"/>
      <c r="J62" s="25"/>
      <c r="K62" s="5"/>
      <c r="L62" s="6"/>
      <c r="M62" s="323"/>
      <c r="N62" s="5"/>
    </row>
    <row r="63" spans="1:15" s="61" customFormat="1" ht="30" customHeight="1">
      <c r="A63" s="62">
        <v>1.7</v>
      </c>
      <c r="B63" s="455" t="s">
        <v>55</v>
      </c>
      <c r="C63" s="456"/>
      <c r="D63" s="456"/>
      <c r="E63" s="457"/>
      <c r="F63" s="30"/>
      <c r="G63" s="23"/>
      <c r="H63" s="24"/>
      <c r="I63" s="24"/>
      <c r="J63" s="25"/>
      <c r="K63" s="5"/>
      <c r="L63" s="58"/>
      <c r="M63" s="322"/>
      <c r="N63" s="59"/>
      <c r="O63" s="60"/>
    </row>
    <row r="64" spans="1:14" ht="15">
      <c r="A64" s="49"/>
      <c r="B64" s="27" t="s">
        <v>14</v>
      </c>
      <c r="C64" s="28" t="s">
        <v>48</v>
      </c>
      <c r="D64" s="28"/>
      <c r="E64" s="29"/>
      <c r="F64" s="30"/>
      <c r="G64" s="23">
        <v>0.5</v>
      </c>
      <c r="H64" s="24"/>
      <c r="I64" s="24"/>
      <c r="J64" s="25"/>
      <c r="K64" s="5"/>
      <c r="L64" s="6"/>
      <c r="M64" s="323"/>
      <c r="N64" s="5"/>
    </row>
    <row r="65" spans="1:14" ht="15">
      <c r="A65" s="54"/>
      <c r="B65" s="27" t="s">
        <v>14</v>
      </c>
      <c r="C65" s="28" t="s">
        <v>15</v>
      </c>
      <c r="D65" s="28"/>
      <c r="E65" s="29"/>
      <c r="F65" s="30"/>
      <c r="G65" s="23"/>
      <c r="H65" s="24"/>
      <c r="I65" s="24"/>
      <c r="J65" s="25"/>
      <c r="K65" s="5"/>
      <c r="L65" s="6"/>
      <c r="M65" s="323"/>
      <c r="N65" s="5"/>
    </row>
    <row r="66" spans="1:15" s="61" customFormat="1" ht="15">
      <c r="A66" s="62">
        <v>1.8</v>
      </c>
      <c r="B66" s="455" t="s">
        <v>56</v>
      </c>
      <c r="C66" s="456"/>
      <c r="D66" s="456"/>
      <c r="E66" s="457"/>
      <c r="F66" s="55"/>
      <c r="G66" s="23"/>
      <c r="H66" s="56"/>
      <c r="I66" s="23"/>
      <c r="J66" s="57"/>
      <c r="K66" s="5"/>
      <c r="L66" s="58"/>
      <c r="M66" s="322"/>
      <c r="N66" s="59"/>
      <c r="O66" s="60"/>
    </row>
    <row r="67" spans="1:14" ht="15">
      <c r="A67" s="49"/>
      <c r="B67" s="27" t="s">
        <v>14</v>
      </c>
      <c r="C67" s="28" t="s">
        <v>48</v>
      </c>
      <c r="D67" s="28"/>
      <c r="E67" s="29"/>
      <c r="F67" s="30"/>
      <c r="G67" s="23">
        <v>0.5</v>
      </c>
      <c r="H67" s="24"/>
      <c r="I67" s="24"/>
      <c r="J67" s="25"/>
      <c r="K67" s="5"/>
      <c r="L67" s="6"/>
      <c r="M67" s="323"/>
      <c r="N67" s="5"/>
    </row>
    <row r="68" spans="1:14" ht="15">
      <c r="A68" s="54"/>
      <c r="B68" s="27" t="s">
        <v>14</v>
      </c>
      <c r="C68" s="28" t="s">
        <v>15</v>
      </c>
      <c r="D68" s="28"/>
      <c r="E68" s="29"/>
      <c r="F68" s="30"/>
      <c r="G68" s="23"/>
      <c r="H68" s="24"/>
      <c r="I68" s="23"/>
      <c r="J68" s="25"/>
      <c r="K68" s="5"/>
      <c r="L68" s="6"/>
      <c r="M68" s="323"/>
      <c r="N68" s="5"/>
    </row>
    <row r="69" spans="1:15" s="42" customFormat="1" ht="15" customHeight="1">
      <c r="A69" s="62">
        <v>1.9</v>
      </c>
      <c r="B69" s="455" t="s">
        <v>57</v>
      </c>
      <c r="C69" s="456"/>
      <c r="D69" s="456"/>
      <c r="E69" s="457"/>
      <c r="F69" s="55"/>
      <c r="G69" s="23"/>
      <c r="H69" s="56"/>
      <c r="I69" s="23"/>
      <c r="J69" s="57"/>
      <c r="K69" s="65"/>
      <c r="L69" s="39"/>
      <c r="M69" s="323"/>
      <c r="N69" s="40"/>
      <c r="O69" s="41"/>
    </row>
    <row r="70" spans="1:14" ht="15">
      <c r="A70" s="49"/>
      <c r="B70" s="27" t="s">
        <v>14</v>
      </c>
      <c r="C70" s="28" t="s">
        <v>48</v>
      </c>
      <c r="D70" s="28"/>
      <c r="E70" s="29"/>
      <c r="F70" s="30"/>
      <c r="G70" s="23">
        <v>0.5</v>
      </c>
      <c r="H70" s="24"/>
      <c r="I70" s="23"/>
      <c r="J70" s="25"/>
      <c r="K70" s="65"/>
      <c r="L70" s="6"/>
      <c r="M70" s="323"/>
      <c r="N70" s="5"/>
    </row>
    <row r="71" spans="1:14" ht="15">
      <c r="A71" s="54"/>
      <c r="B71" s="27" t="s">
        <v>14</v>
      </c>
      <c r="C71" s="28" t="s">
        <v>15</v>
      </c>
      <c r="D71" s="28"/>
      <c r="E71" s="29"/>
      <c r="F71" s="30"/>
      <c r="G71" s="23"/>
      <c r="H71" s="24"/>
      <c r="I71" s="23"/>
      <c r="J71" s="25"/>
      <c r="K71" s="65"/>
      <c r="L71" s="6"/>
      <c r="M71" s="323"/>
      <c r="N71" s="5"/>
    </row>
    <row r="72" spans="1:15" s="42" customFormat="1" ht="15">
      <c r="A72" s="63">
        <v>1.1</v>
      </c>
      <c r="B72" s="424" t="s">
        <v>443</v>
      </c>
      <c r="C72" s="433"/>
      <c r="D72" s="433"/>
      <c r="E72" s="434"/>
      <c r="F72" s="35"/>
      <c r="G72" s="23"/>
      <c r="H72" s="37"/>
      <c r="I72" s="37"/>
      <c r="J72" s="38"/>
      <c r="K72" s="65"/>
      <c r="L72" s="39"/>
      <c r="M72" s="323"/>
      <c r="N72" s="40"/>
      <c r="O72" s="41"/>
    </row>
    <row r="73" spans="1:14" ht="15">
      <c r="A73" s="49"/>
      <c r="B73" s="27" t="s">
        <v>14</v>
      </c>
      <c r="C73" s="28" t="s">
        <v>48</v>
      </c>
      <c r="D73" s="28"/>
      <c r="E73" s="29"/>
      <c r="F73" s="30"/>
      <c r="G73" s="23">
        <v>0.5</v>
      </c>
      <c r="H73" s="24"/>
      <c r="I73" s="24"/>
      <c r="J73" s="25"/>
      <c r="K73" s="65"/>
      <c r="L73" s="6"/>
      <c r="M73" s="323"/>
      <c r="N73" s="5"/>
    </row>
    <row r="74" spans="1:14" ht="15">
      <c r="A74" s="54"/>
      <c r="B74" s="27" t="s">
        <v>14</v>
      </c>
      <c r="C74" s="28" t="s">
        <v>15</v>
      </c>
      <c r="D74" s="28"/>
      <c r="E74" s="29"/>
      <c r="F74" s="30"/>
      <c r="G74" s="23"/>
      <c r="H74" s="24"/>
      <c r="I74" s="24"/>
      <c r="J74" s="25"/>
      <c r="K74" s="65"/>
      <c r="L74" s="6"/>
      <c r="M74" s="323"/>
      <c r="N74" s="5"/>
    </row>
    <row r="75" spans="1:15" s="42" customFormat="1" ht="15">
      <c r="A75" s="63">
        <v>1.11</v>
      </c>
      <c r="B75" s="424" t="s">
        <v>59</v>
      </c>
      <c r="C75" s="433"/>
      <c r="D75" s="433"/>
      <c r="E75" s="434"/>
      <c r="F75" s="35"/>
      <c r="G75" s="23"/>
      <c r="H75" s="37"/>
      <c r="I75" s="37"/>
      <c r="J75" s="38"/>
      <c r="K75" s="65"/>
      <c r="L75" s="39"/>
      <c r="M75" s="323"/>
      <c r="N75" s="40"/>
      <c r="O75" s="41"/>
    </row>
    <row r="76" spans="1:14" ht="15">
      <c r="A76" s="49"/>
      <c r="B76" s="27" t="s">
        <v>14</v>
      </c>
      <c r="C76" s="28" t="s">
        <v>48</v>
      </c>
      <c r="D76" s="28"/>
      <c r="E76" s="29"/>
      <c r="F76" s="30"/>
      <c r="G76" s="23">
        <v>0.5</v>
      </c>
      <c r="H76" s="24"/>
      <c r="I76" s="24"/>
      <c r="J76" s="25"/>
      <c r="K76" s="65"/>
      <c r="L76" s="6"/>
      <c r="M76" s="323"/>
      <c r="N76" s="5"/>
    </row>
    <row r="77" spans="1:14" ht="15">
      <c r="A77" s="54"/>
      <c r="B77" s="27" t="s">
        <v>14</v>
      </c>
      <c r="C77" s="28" t="s">
        <v>15</v>
      </c>
      <c r="D77" s="28"/>
      <c r="E77" s="29"/>
      <c r="F77" s="30"/>
      <c r="G77" s="23"/>
      <c r="H77" s="24"/>
      <c r="I77" s="24"/>
      <c r="J77" s="25"/>
      <c r="K77" s="65"/>
      <c r="L77" s="6"/>
      <c r="M77" s="323"/>
      <c r="N77" s="5"/>
    </row>
    <row r="78" spans="1:15" s="42" customFormat="1" ht="29.25" customHeight="1">
      <c r="A78" s="63">
        <v>1.12</v>
      </c>
      <c r="B78" s="424" t="s">
        <v>444</v>
      </c>
      <c r="C78" s="433"/>
      <c r="D78" s="433"/>
      <c r="E78" s="434"/>
      <c r="F78" s="35"/>
      <c r="G78" s="23"/>
      <c r="H78" s="37"/>
      <c r="I78" s="37"/>
      <c r="J78" s="38"/>
      <c r="K78" s="65"/>
      <c r="L78" s="39"/>
      <c r="M78" s="323"/>
      <c r="N78" s="40"/>
      <c r="O78" s="41"/>
    </row>
    <row r="79" spans="1:14" ht="15">
      <c r="A79" s="49"/>
      <c r="B79" s="27" t="s">
        <v>14</v>
      </c>
      <c r="C79" s="28" t="s">
        <v>48</v>
      </c>
      <c r="D79" s="28"/>
      <c r="E79" s="29"/>
      <c r="F79" s="30"/>
      <c r="G79" s="23">
        <v>0.5</v>
      </c>
      <c r="H79" s="24"/>
      <c r="I79" s="24"/>
      <c r="J79" s="25"/>
      <c r="K79" s="65"/>
      <c r="L79" s="6"/>
      <c r="M79" s="323"/>
      <c r="N79" s="5"/>
    </row>
    <row r="80" spans="1:14" ht="15">
      <c r="A80" s="54"/>
      <c r="B80" s="27" t="s">
        <v>14</v>
      </c>
      <c r="C80" s="28" t="s">
        <v>15</v>
      </c>
      <c r="D80" s="28"/>
      <c r="E80" s="29"/>
      <c r="F80" s="30"/>
      <c r="G80" s="23"/>
      <c r="H80" s="24"/>
      <c r="I80" s="24"/>
      <c r="J80" s="25"/>
      <c r="K80" s="65"/>
      <c r="L80" s="6"/>
      <c r="M80" s="323"/>
      <c r="N80" s="5"/>
    </row>
    <row r="81" spans="1:14" ht="15">
      <c r="A81" s="63">
        <v>1.13</v>
      </c>
      <c r="B81" s="424" t="s">
        <v>60</v>
      </c>
      <c r="C81" s="433"/>
      <c r="D81" s="433"/>
      <c r="E81" s="434"/>
      <c r="F81" s="35"/>
      <c r="G81" s="23"/>
      <c r="H81" s="37"/>
      <c r="I81" s="37"/>
      <c r="J81" s="38"/>
      <c r="K81" s="5"/>
      <c r="L81" s="6"/>
      <c r="M81" s="323"/>
      <c r="N81" s="5"/>
    </row>
    <row r="82" spans="1:14" ht="15">
      <c r="A82" s="49"/>
      <c r="B82" s="27" t="s">
        <v>14</v>
      </c>
      <c r="C82" s="28" t="s">
        <v>48</v>
      </c>
      <c r="D82" s="28"/>
      <c r="E82" s="29"/>
      <c r="F82" s="30"/>
      <c r="G82" s="23">
        <v>0.5</v>
      </c>
      <c r="H82" s="24"/>
      <c r="I82" s="24"/>
      <c r="J82" s="25"/>
      <c r="K82" s="5"/>
      <c r="L82" s="6"/>
      <c r="M82" s="323"/>
      <c r="N82" s="5"/>
    </row>
    <row r="83" spans="1:14" ht="15">
      <c r="A83" s="54"/>
      <c r="B83" s="27" t="s">
        <v>14</v>
      </c>
      <c r="C83" s="28" t="s">
        <v>15</v>
      </c>
      <c r="D83" s="28"/>
      <c r="E83" s="29"/>
      <c r="F83" s="30"/>
      <c r="G83" s="23"/>
      <c r="H83" s="24"/>
      <c r="I83" s="24"/>
      <c r="J83" s="25"/>
      <c r="K83" s="5"/>
      <c r="L83" s="6"/>
      <c r="M83" s="323"/>
      <c r="N83" s="5"/>
    </row>
    <row r="84" spans="1:14" ht="15">
      <c r="A84" s="63" t="s">
        <v>396</v>
      </c>
      <c r="B84" s="452" t="s">
        <v>397</v>
      </c>
      <c r="C84" s="453"/>
      <c r="D84" s="453"/>
      <c r="E84" s="454"/>
      <c r="F84" s="30"/>
      <c r="G84" s="23"/>
      <c r="H84" s="24"/>
      <c r="I84" s="24"/>
      <c r="J84" s="25"/>
      <c r="K84" s="5"/>
      <c r="L84" s="6"/>
      <c r="M84" s="323"/>
      <c r="N84" s="5"/>
    </row>
    <row r="85" spans="1:14" ht="15">
      <c r="A85" s="49"/>
      <c r="B85" s="27" t="s">
        <v>14</v>
      </c>
      <c r="C85" s="28" t="s">
        <v>48</v>
      </c>
      <c r="D85" s="28"/>
      <c r="E85" s="29"/>
      <c r="F85" s="30"/>
      <c r="G85" s="23">
        <v>0.5</v>
      </c>
      <c r="H85" s="24"/>
      <c r="I85" s="24"/>
      <c r="J85" s="25"/>
      <c r="K85" s="5"/>
      <c r="L85" s="6"/>
      <c r="M85" s="323"/>
      <c r="N85" s="5"/>
    </row>
    <row r="86" spans="1:14" ht="15">
      <c r="A86" s="54"/>
      <c r="B86" s="27" t="s">
        <v>14</v>
      </c>
      <c r="C86" s="28" t="s">
        <v>15</v>
      </c>
      <c r="D86" s="28"/>
      <c r="E86" s="29"/>
      <c r="F86" s="30"/>
      <c r="G86" s="23"/>
      <c r="H86" s="24"/>
      <c r="I86" s="24"/>
      <c r="J86" s="25"/>
      <c r="K86" s="5"/>
      <c r="L86" s="6"/>
      <c r="M86" s="323"/>
      <c r="N86" s="5"/>
    </row>
    <row r="87" spans="1:14" ht="14.25" customHeight="1">
      <c r="A87" s="54" t="s">
        <v>468</v>
      </c>
      <c r="B87" s="446" t="s">
        <v>466</v>
      </c>
      <c r="C87" s="425"/>
      <c r="D87" s="28"/>
      <c r="E87" s="29"/>
      <c r="F87" s="30"/>
      <c r="G87" s="23"/>
      <c r="H87" s="24"/>
      <c r="I87" s="24"/>
      <c r="J87" s="25"/>
      <c r="K87" s="5"/>
      <c r="L87" s="6"/>
      <c r="M87" s="323"/>
      <c r="N87" s="5"/>
    </row>
    <row r="88" spans="1:14" ht="15">
      <c r="A88" s="54"/>
      <c r="B88" s="27" t="s">
        <v>14</v>
      </c>
      <c r="C88" s="28" t="s">
        <v>48</v>
      </c>
      <c r="D88" s="28"/>
      <c r="E88" s="29"/>
      <c r="F88" s="30"/>
      <c r="G88" s="23"/>
      <c r="H88" s="24"/>
      <c r="I88" s="24">
        <v>0.25</v>
      </c>
      <c r="J88" s="25"/>
      <c r="K88" s="5"/>
      <c r="L88" s="6"/>
      <c r="M88" s="323"/>
      <c r="N88" s="5"/>
    </row>
    <row r="89" spans="1:14" ht="15">
      <c r="A89" s="54"/>
      <c r="B89" s="27" t="s">
        <v>14</v>
      </c>
      <c r="C89" s="28" t="s">
        <v>15</v>
      </c>
      <c r="D89" s="28"/>
      <c r="E89" s="29"/>
      <c r="F89" s="30"/>
      <c r="G89" s="23"/>
      <c r="H89" s="24"/>
      <c r="I89" s="24"/>
      <c r="J89" s="25"/>
      <c r="K89" s="5"/>
      <c r="L89" s="6"/>
      <c r="M89" s="323"/>
      <c r="N89" s="5"/>
    </row>
    <row r="90" spans="1:14" ht="14.25" customHeight="1">
      <c r="A90" s="54" t="s">
        <v>467</v>
      </c>
      <c r="B90" s="446" t="s">
        <v>465</v>
      </c>
      <c r="C90" s="425"/>
      <c r="D90" s="28"/>
      <c r="E90" s="29"/>
      <c r="F90" s="30"/>
      <c r="G90" s="23"/>
      <c r="H90" s="24"/>
      <c r="I90" s="24"/>
      <c r="J90" s="25"/>
      <c r="K90" s="5"/>
      <c r="L90" s="263"/>
      <c r="M90" s="323"/>
      <c r="N90" s="5"/>
    </row>
    <row r="91" spans="1:14" ht="15">
      <c r="A91" s="54"/>
      <c r="B91" s="27" t="s">
        <v>14</v>
      </c>
      <c r="C91" s="28" t="s">
        <v>48</v>
      </c>
      <c r="D91" s="28"/>
      <c r="E91" s="29"/>
      <c r="F91" s="30"/>
      <c r="G91" s="23"/>
      <c r="H91" s="24"/>
      <c r="I91" s="24">
        <v>0.25</v>
      </c>
      <c r="J91" s="25"/>
      <c r="K91" s="5"/>
      <c r="L91" s="6"/>
      <c r="M91" s="323"/>
      <c r="N91" s="5"/>
    </row>
    <row r="92" spans="1:14" ht="15">
      <c r="A92" s="54"/>
      <c r="B92" s="27" t="s">
        <v>14</v>
      </c>
      <c r="C92" s="28" t="s">
        <v>15</v>
      </c>
      <c r="D92" s="28"/>
      <c r="E92" s="29"/>
      <c r="F92" s="30"/>
      <c r="G92" s="23"/>
      <c r="H92" s="24"/>
      <c r="I92" s="24"/>
      <c r="J92" s="25"/>
      <c r="K92" s="5"/>
      <c r="L92" s="6"/>
      <c r="M92" s="323"/>
      <c r="N92" s="5"/>
    </row>
    <row r="93" spans="1:15" s="42" customFormat="1" ht="15">
      <c r="A93" s="31" t="s">
        <v>16</v>
      </c>
      <c r="B93" s="501" t="s">
        <v>485</v>
      </c>
      <c r="C93" s="502"/>
      <c r="D93" s="502"/>
      <c r="E93" s="503"/>
      <c r="F93" s="35">
        <f>SUM(G94:G105)</f>
        <v>5</v>
      </c>
      <c r="G93" s="52"/>
      <c r="H93" s="37"/>
      <c r="I93" s="37"/>
      <c r="J93" s="38"/>
      <c r="K93" s="40"/>
      <c r="L93" s="39"/>
      <c r="M93" s="323"/>
      <c r="N93" s="40"/>
      <c r="O93" s="41"/>
    </row>
    <row r="94" spans="1:14" ht="43.5" customHeight="1">
      <c r="A94" s="43" t="s">
        <v>62</v>
      </c>
      <c r="B94" s="452" t="s">
        <v>68</v>
      </c>
      <c r="C94" s="453"/>
      <c r="D94" s="453"/>
      <c r="E94" s="454"/>
      <c r="F94" s="22"/>
      <c r="G94" s="23">
        <v>0.5</v>
      </c>
      <c r="H94" s="24"/>
      <c r="I94" s="24"/>
      <c r="J94" s="25"/>
      <c r="K94" s="5"/>
      <c r="L94" s="6"/>
      <c r="M94" s="323"/>
      <c r="N94" s="5"/>
    </row>
    <row r="95" spans="1:14" ht="57.75" customHeight="1">
      <c r="A95" s="43" t="s">
        <v>64</v>
      </c>
      <c r="B95" s="452" t="s">
        <v>69</v>
      </c>
      <c r="C95" s="453"/>
      <c r="D95" s="453"/>
      <c r="E95" s="454"/>
      <c r="F95" s="22"/>
      <c r="G95" s="23">
        <v>0.5</v>
      </c>
      <c r="H95" s="24"/>
      <c r="I95" s="24"/>
      <c r="J95" s="25"/>
      <c r="K95" s="5"/>
      <c r="L95" s="6"/>
      <c r="M95" s="323"/>
      <c r="N95" s="5"/>
    </row>
    <row r="96" spans="1:14" ht="57" customHeight="1">
      <c r="A96" s="504" t="s">
        <v>66</v>
      </c>
      <c r="B96" s="452" t="s">
        <v>70</v>
      </c>
      <c r="C96" s="453"/>
      <c r="D96" s="453"/>
      <c r="E96" s="454"/>
      <c r="F96" s="22"/>
      <c r="G96" s="23"/>
      <c r="H96" s="24"/>
      <c r="I96" s="24"/>
      <c r="J96" s="25"/>
      <c r="K96" s="5"/>
      <c r="L96" s="6"/>
      <c r="M96" s="323"/>
      <c r="N96" s="5"/>
    </row>
    <row r="97" spans="1:14" ht="15">
      <c r="A97" s="504"/>
      <c r="B97" s="27"/>
      <c r="C97" s="425" t="s">
        <v>48</v>
      </c>
      <c r="D97" s="425"/>
      <c r="E97" s="426"/>
      <c r="F97" s="22"/>
      <c r="G97" s="23">
        <v>0.5</v>
      </c>
      <c r="H97" s="24"/>
      <c r="I97" s="24"/>
      <c r="J97" s="25"/>
      <c r="K97" s="5"/>
      <c r="L97" s="6"/>
      <c r="M97" s="323"/>
      <c r="N97" s="5"/>
    </row>
    <row r="98" spans="1:14" ht="15">
      <c r="A98" s="504"/>
      <c r="B98" s="27"/>
      <c r="C98" s="425" t="s">
        <v>15</v>
      </c>
      <c r="D98" s="425"/>
      <c r="E98" s="426"/>
      <c r="F98" s="22"/>
      <c r="G98" s="23"/>
      <c r="H98" s="24">
        <v>0.25</v>
      </c>
      <c r="I98" s="24"/>
      <c r="J98" s="25"/>
      <c r="K98" s="5"/>
      <c r="L98" s="6"/>
      <c r="M98" s="323"/>
      <c r="N98" s="5"/>
    </row>
    <row r="99" spans="1:14" ht="57" customHeight="1">
      <c r="A99" s="504" t="s">
        <v>399</v>
      </c>
      <c r="B99" s="452" t="s">
        <v>71</v>
      </c>
      <c r="C99" s="453"/>
      <c r="D99" s="453"/>
      <c r="E99" s="454"/>
      <c r="F99" s="22"/>
      <c r="G99" s="23"/>
      <c r="H99" s="24"/>
      <c r="I99" s="24"/>
      <c r="J99" s="25"/>
      <c r="K99" s="5"/>
      <c r="L99" s="6"/>
      <c r="M99" s="323"/>
      <c r="N99" s="5"/>
    </row>
    <row r="100" spans="1:14" ht="15">
      <c r="A100" s="504"/>
      <c r="B100" s="27"/>
      <c r="C100" s="425" t="s">
        <v>48</v>
      </c>
      <c r="D100" s="425"/>
      <c r="E100" s="426"/>
      <c r="F100" s="22"/>
      <c r="G100" s="23">
        <v>0.5</v>
      </c>
      <c r="H100" s="24"/>
      <c r="I100" s="24"/>
      <c r="J100" s="25"/>
      <c r="K100" s="5"/>
      <c r="L100" s="6"/>
      <c r="M100" s="323"/>
      <c r="N100" s="5"/>
    </row>
    <row r="101" spans="1:14" ht="15">
      <c r="A101" s="504"/>
      <c r="B101" s="27"/>
      <c r="C101" s="425" t="s">
        <v>15</v>
      </c>
      <c r="D101" s="425"/>
      <c r="E101" s="426"/>
      <c r="F101" s="22"/>
      <c r="G101" s="23"/>
      <c r="H101" s="24">
        <v>0.25</v>
      </c>
      <c r="I101" s="24"/>
      <c r="J101" s="25"/>
      <c r="K101" s="5"/>
      <c r="L101" s="6"/>
      <c r="M101" s="323"/>
      <c r="N101" s="5"/>
    </row>
    <row r="102" spans="1:14" ht="29.25" customHeight="1">
      <c r="A102" s="43" t="s">
        <v>400</v>
      </c>
      <c r="B102" s="452" t="s">
        <v>72</v>
      </c>
      <c r="C102" s="453"/>
      <c r="D102" s="453"/>
      <c r="E102" s="454"/>
      <c r="F102" s="22"/>
      <c r="G102" s="23">
        <v>0.5</v>
      </c>
      <c r="H102" s="24"/>
      <c r="I102" s="24"/>
      <c r="J102" s="25"/>
      <c r="K102" s="5"/>
      <c r="L102" s="6"/>
      <c r="M102" s="323"/>
      <c r="N102" s="5"/>
    </row>
    <row r="103" spans="1:14" ht="43.5" customHeight="1">
      <c r="A103" s="43" t="s">
        <v>401</v>
      </c>
      <c r="B103" s="452" t="s">
        <v>73</v>
      </c>
      <c r="C103" s="453"/>
      <c r="D103" s="453"/>
      <c r="E103" s="454"/>
      <c r="F103" s="22"/>
      <c r="G103" s="23">
        <v>1</v>
      </c>
      <c r="H103" s="24"/>
      <c r="I103" s="24"/>
      <c r="J103" s="25"/>
      <c r="K103" s="5"/>
      <c r="L103" s="6"/>
      <c r="M103" s="323"/>
      <c r="N103" s="5"/>
    </row>
    <row r="104" spans="1:14" ht="29.25" customHeight="1">
      <c r="A104" s="43" t="s">
        <v>402</v>
      </c>
      <c r="B104" s="452" t="s">
        <v>75</v>
      </c>
      <c r="C104" s="453"/>
      <c r="D104" s="453"/>
      <c r="E104" s="454"/>
      <c r="F104" s="22"/>
      <c r="G104" s="23">
        <v>1</v>
      </c>
      <c r="H104" s="24"/>
      <c r="I104" s="24"/>
      <c r="J104" s="25"/>
      <c r="K104" s="66"/>
      <c r="L104" s="6"/>
      <c r="M104" s="323"/>
      <c r="N104" s="5"/>
    </row>
    <row r="105" spans="1:14" ht="28.5" customHeight="1">
      <c r="A105" s="43" t="s">
        <v>403</v>
      </c>
      <c r="B105" s="424" t="s">
        <v>503</v>
      </c>
      <c r="C105" s="433"/>
      <c r="D105" s="433"/>
      <c r="E105" s="434"/>
      <c r="F105" s="22"/>
      <c r="G105" s="23">
        <v>0.5</v>
      </c>
      <c r="H105" s="24"/>
      <c r="I105" s="24"/>
      <c r="J105" s="25"/>
      <c r="K105" s="5"/>
      <c r="L105" s="371" t="s">
        <v>493</v>
      </c>
      <c r="M105" s="323"/>
      <c r="N105" s="5"/>
    </row>
    <row r="106" spans="1:14" ht="15">
      <c r="A106" s="31" t="s">
        <v>26</v>
      </c>
      <c r="B106" s="501" t="s">
        <v>61</v>
      </c>
      <c r="C106" s="502"/>
      <c r="D106" s="502"/>
      <c r="E106" s="503"/>
      <c r="F106" s="259">
        <f>SUM(G107:G109)</f>
        <v>1.5</v>
      </c>
      <c r="G106" s="260"/>
      <c r="H106" s="37"/>
      <c r="I106" s="37"/>
      <c r="J106" s="38"/>
      <c r="K106" s="66"/>
      <c r="L106" s="6"/>
      <c r="M106" s="323"/>
      <c r="N106" s="5"/>
    </row>
    <row r="107" spans="1:14" ht="30" customHeight="1">
      <c r="A107" s="43" t="s">
        <v>28</v>
      </c>
      <c r="B107" s="452" t="s">
        <v>63</v>
      </c>
      <c r="C107" s="453"/>
      <c r="D107" s="453"/>
      <c r="E107" s="454"/>
      <c r="F107" s="30"/>
      <c r="G107" s="23"/>
      <c r="H107" s="24"/>
      <c r="I107" s="24"/>
      <c r="J107" s="25"/>
      <c r="K107" s="5"/>
      <c r="L107" s="6"/>
      <c r="M107" s="323"/>
      <c r="N107" s="5"/>
    </row>
    <row r="108" spans="1:14" ht="15">
      <c r="A108" s="43"/>
      <c r="B108" s="27"/>
      <c r="C108" s="425" t="s">
        <v>48</v>
      </c>
      <c r="D108" s="425"/>
      <c r="E108" s="426"/>
      <c r="F108" s="22"/>
      <c r="G108" s="23">
        <v>1</v>
      </c>
      <c r="H108" s="24"/>
      <c r="I108" s="24"/>
      <c r="J108" s="25"/>
      <c r="K108" s="5"/>
      <c r="L108" s="6"/>
      <c r="M108" s="323"/>
      <c r="N108" s="5"/>
    </row>
    <row r="109" spans="1:14" ht="43.5" customHeight="1">
      <c r="A109" s="43" t="s">
        <v>33</v>
      </c>
      <c r="B109" s="452" t="s">
        <v>65</v>
      </c>
      <c r="C109" s="453"/>
      <c r="D109" s="453"/>
      <c r="E109" s="454"/>
      <c r="F109" s="30"/>
      <c r="G109" s="23">
        <v>0.5</v>
      </c>
      <c r="H109" s="24"/>
      <c r="I109" s="24"/>
      <c r="J109" s="25"/>
      <c r="K109" s="5"/>
      <c r="L109" s="6"/>
      <c r="M109" s="323"/>
      <c r="N109" s="5"/>
    </row>
    <row r="110" spans="1:14" ht="15">
      <c r="A110" s="43" t="s">
        <v>36</v>
      </c>
      <c r="B110" s="452" t="s">
        <v>67</v>
      </c>
      <c r="C110" s="453"/>
      <c r="D110" s="453"/>
      <c r="E110" s="454"/>
      <c r="F110" s="30"/>
      <c r="G110" s="272"/>
      <c r="H110" s="24"/>
      <c r="I110" s="24">
        <v>0.25</v>
      </c>
      <c r="J110" s="25"/>
      <c r="K110" s="5"/>
      <c r="L110" s="6"/>
      <c r="M110" s="323"/>
      <c r="N110" s="5"/>
    </row>
    <row r="111" spans="1:14" ht="14.25">
      <c r="A111" s="31" t="s">
        <v>76</v>
      </c>
      <c r="B111" s="501" t="s">
        <v>362</v>
      </c>
      <c r="C111" s="502"/>
      <c r="D111" s="502"/>
      <c r="E111" s="503"/>
      <c r="F111" s="35">
        <f>SUM(G112:G118)</f>
        <v>1.5</v>
      </c>
      <c r="G111" s="52"/>
      <c r="H111" s="37"/>
      <c r="I111" s="37"/>
      <c r="J111" s="38"/>
      <c r="K111" s="5"/>
      <c r="L111" s="6"/>
      <c r="M111" s="323"/>
      <c r="N111" s="5"/>
    </row>
    <row r="112" spans="1:14" ht="42.75" customHeight="1">
      <c r="A112" s="504" t="s">
        <v>77</v>
      </c>
      <c r="B112" s="452" t="s">
        <v>486</v>
      </c>
      <c r="C112" s="453"/>
      <c r="D112" s="453"/>
      <c r="E112" s="454"/>
      <c r="F112" s="35"/>
      <c r="G112" s="23"/>
      <c r="H112" s="24"/>
      <c r="I112" s="24"/>
      <c r="J112" s="273"/>
      <c r="K112" s="5"/>
      <c r="L112" s="6"/>
      <c r="M112" s="323"/>
      <c r="N112" s="5"/>
    </row>
    <row r="113" spans="1:14" ht="15">
      <c r="A113" s="504"/>
      <c r="B113" s="27"/>
      <c r="C113" s="425" t="s">
        <v>78</v>
      </c>
      <c r="D113" s="425"/>
      <c r="E113" s="426"/>
      <c r="F113" s="22"/>
      <c r="G113" s="23">
        <v>0.5</v>
      </c>
      <c r="H113" s="24"/>
      <c r="I113" s="24"/>
      <c r="J113" s="273"/>
      <c r="K113" s="5"/>
      <c r="L113" s="67"/>
      <c r="M113" s="323"/>
      <c r="N113" s="5"/>
    </row>
    <row r="114" spans="1:14" ht="15">
      <c r="A114" s="504"/>
      <c r="B114" s="27"/>
      <c r="C114" s="425" t="s">
        <v>79</v>
      </c>
      <c r="D114" s="425"/>
      <c r="E114" s="426"/>
      <c r="F114" s="22"/>
      <c r="G114" s="23"/>
      <c r="H114" s="24">
        <v>0.25</v>
      </c>
      <c r="I114" s="24"/>
      <c r="J114" s="273"/>
      <c r="K114" s="5"/>
      <c r="L114" s="6"/>
      <c r="M114" s="323"/>
      <c r="N114" s="5"/>
    </row>
    <row r="115" spans="1:14" ht="14.25" customHeight="1">
      <c r="A115" s="43" t="s">
        <v>80</v>
      </c>
      <c r="B115" s="452" t="s">
        <v>81</v>
      </c>
      <c r="C115" s="453"/>
      <c r="D115" s="453"/>
      <c r="E115" s="454"/>
      <c r="F115" s="22"/>
      <c r="G115" s="23">
        <v>0.5</v>
      </c>
      <c r="H115" s="24"/>
      <c r="I115" s="24"/>
      <c r="J115" s="25"/>
      <c r="K115" s="5"/>
      <c r="L115" s="6"/>
      <c r="M115" s="323"/>
      <c r="N115" s="5"/>
    </row>
    <row r="116" spans="1:14" ht="55.5" customHeight="1">
      <c r="A116" s="504" t="s">
        <v>82</v>
      </c>
      <c r="B116" s="452" t="s">
        <v>83</v>
      </c>
      <c r="C116" s="453"/>
      <c r="D116" s="453"/>
      <c r="E116" s="454"/>
      <c r="F116" s="35"/>
      <c r="G116" s="23"/>
      <c r="H116" s="24"/>
      <c r="I116" s="24"/>
      <c r="J116" s="273"/>
      <c r="K116" s="5"/>
      <c r="L116" s="263"/>
      <c r="M116" s="323"/>
      <c r="N116" s="5"/>
    </row>
    <row r="117" spans="1:14" ht="15">
      <c r="A117" s="504"/>
      <c r="B117" s="27"/>
      <c r="C117" s="425" t="s">
        <v>48</v>
      </c>
      <c r="D117" s="425"/>
      <c r="E117" s="426"/>
      <c r="F117" s="22"/>
      <c r="G117" s="23">
        <v>0.5</v>
      </c>
      <c r="H117" s="24"/>
      <c r="I117" s="24"/>
      <c r="J117" s="273"/>
      <c r="K117" s="5"/>
      <c r="L117" s="6"/>
      <c r="M117" s="323"/>
      <c r="N117" s="5"/>
    </row>
    <row r="118" spans="1:14" ht="15">
      <c r="A118" s="504"/>
      <c r="B118" s="27"/>
      <c r="C118" s="425" t="s">
        <v>84</v>
      </c>
      <c r="D118" s="425"/>
      <c r="E118" s="426"/>
      <c r="F118" s="22"/>
      <c r="G118" s="23"/>
      <c r="H118" s="24">
        <v>0.25</v>
      </c>
      <c r="I118" s="24"/>
      <c r="J118" s="273"/>
      <c r="K118" s="5"/>
      <c r="L118" s="67"/>
      <c r="M118" s="323"/>
      <c r="N118" s="5"/>
    </row>
    <row r="119" spans="1:14" ht="14.25" customHeight="1">
      <c r="A119" s="31" t="s">
        <v>85</v>
      </c>
      <c r="B119" s="501" t="s">
        <v>86</v>
      </c>
      <c r="C119" s="502"/>
      <c r="D119" s="502"/>
      <c r="E119" s="503"/>
      <c r="F119" s="35">
        <f>G121+G124+G127+G130+G131</f>
        <v>4.5</v>
      </c>
      <c r="G119" s="52"/>
      <c r="H119" s="37"/>
      <c r="I119" s="37"/>
      <c r="J119" s="38"/>
      <c r="K119" s="5"/>
      <c r="L119" s="6"/>
      <c r="M119" s="323"/>
      <c r="N119" s="5"/>
    </row>
    <row r="120" spans="1:14" ht="15">
      <c r="A120" s="447" t="s">
        <v>87</v>
      </c>
      <c r="B120" s="452" t="s">
        <v>445</v>
      </c>
      <c r="C120" s="453"/>
      <c r="D120" s="453"/>
      <c r="E120" s="454"/>
      <c r="F120" s="35"/>
      <c r="G120" s="36"/>
      <c r="H120" s="24"/>
      <c r="I120" s="24"/>
      <c r="J120" s="25"/>
      <c r="K120" s="5"/>
      <c r="L120" s="67"/>
      <c r="M120" s="323"/>
      <c r="N120" s="5"/>
    </row>
    <row r="121" spans="1:14" ht="15">
      <c r="A121" s="448"/>
      <c r="B121" s="27"/>
      <c r="C121" s="505" t="s">
        <v>470</v>
      </c>
      <c r="D121" s="505"/>
      <c r="E121" s="506"/>
      <c r="F121" s="30"/>
      <c r="G121" s="23">
        <v>1</v>
      </c>
      <c r="H121" s="24"/>
      <c r="I121" s="24"/>
      <c r="J121" s="25"/>
      <c r="K121" s="5"/>
      <c r="L121" s="6"/>
      <c r="M121" s="323"/>
      <c r="N121" s="5"/>
    </row>
    <row r="122" spans="1:14" ht="15">
      <c r="A122" s="449"/>
      <c r="B122" s="27"/>
      <c r="C122" s="425" t="s">
        <v>471</v>
      </c>
      <c r="D122" s="425"/>
      <c r="E122" s="426"/>
      <c r="F122" s="22"/>
      <c r="G122" s="23"/>
      <c r="H122" s="24"/>
      <c r="I122" s="24">
        <v>1</v>
      </c>
      <c r="J122" s="25"/>
      <c r="K122" s="5"/>
      <c r="L122" s="6"/>
      <c r="M122" s="323"/>
      <c r="N122" s="5"/>
    </row>
    <row r="123" spans="1:14" ht="15">
      <c r="A123" s="447" t="s">
        <v>90</v>
      </c>
      <c r="B123" s="452" t="s">
        <v>447</v>
      </c>
      <c r="C123" s="453"/>
      <c r="D123" s="453"/>
      <c r="E123" s="454"/>
      <c r="F123" s="35"/>
      <c r="G123" s="36"/>
      <c r="H123" s="24"/>
      <c r="I123" s="24"/>
      <c r="J123" s="25"/>
      <c r="K123" s="5"/>
      <c r="L123" s="6"/>
      <c r="M123" s="323"/>
      <c r="N123" s="5"/>
    </row>
    <row r="124" spans="1:14" ht="15">
      <c r="A124" s="448"/>
      <c r="B124" s="27"/>
      <c r="C124" s="505" t="s">
        <v>88</v>
      </c>
      <c r="D124" s="505"/>
      <c r="E124" s="506"/>
      <c r="F124" s="30"/>
      <c r="G124" s="23">
        <v>2</v>
      </c>
      <c r="H124" s="24"/>
      <c r="I124" s="24"/>
      <c r="J124" s="25"/>
      <c r="K124" s="5"/>
      <c r="L124" s="6"/>
      <c r="M124" s="323"/>
      <c r="N124" s="5"/>
    </row>
    <row r="125" spans="1:14" ht="15">
      <c r="A125" s="449"/>
      <c r="B125" s="27"/>
      <c r="C125" s="425" t="s">
        <v>89</v>
      </c>
      <c r="D125" s="425"/>
      <c r="E125" s="426"/>
      <c r="F125" s="22"/>
      <c r="G125" s="23">
        <v>1</v>
      </c>
      <c r="H125" s="24"/>
      <c r="I125" s="24"/>
      <c r="J125" s="25"/>
      <c r="K125" s="5"/>
      <c r="L125" s="6"/>
      <c r="M125" s="323"/>
      <c r="N125" s="5"/>
    </row>
    <row r="126" spans="1:14" ht="28.5" customHeight="1">
      <c r="A126" s="504" t="s">
        <v>92</v>
      </c>
      <c r="B126" s="452" t="s">
        <v>448</v>
      </c>
      <c r="C126" s="453"/>
      <c r="D126" s="453"/>
      <c r="E126" s="454"/>
      <c r="F126" s="35"/>
      <c r="G126" s="36"/>
      <c r="H126" s="24"/>
      <c r="I126" s="24"/>
      <c r="J126" s="25"/>
      <c r="K126" s="5"/>
      <c r="L126" s="6"/>
      <c r="M126" s="323"/>
      <c r="N126" s="5"/>
    </row>
    <row r="127" spans="1:14" ht="15">
      <c r="A127" s="504"/>
      <c r="B127" s="27"/>
      <c r="C127" s="425" t="s">
        <v>13</v>
      </c>
      <c r="D127" s="425"/>
      <c r="E127" s="426"/>
      <c r="F127" s="22"/>
      <c r="G127" s="23">
        <v>0.5</v>
      </c>
      <c r="H127" s="24"/>
      <c r="I127" s="24"/>
      <c r="J127" s="25"/>
      <c r="K127" s="5"/>
      <c r="L127" s="6"/>
      <c r="M127" s="323"/>
      <c r="N127" s="5"/>
    </row>
    <row r="128" spans="1:14" ht="15">
      <c r="A128" s="504"/>
      <c r="B128" s="27"/>
      <c r="C128" s="425" t="s">
        <v>91</v>
      </c>
      <c r="D128" s="425"/>
      <c r="E128" s="426"/>
      <c r="F128" s="22"/>
      <c r="G128" s="23"/>
      <c r="H128" s="24">
        <v>0.25</v>
      </c>
      <c r="I128" s="24"/>
      <c r="J128" s="25"/>
      <c r="K128" s="5"/>
      <c r="L128" s="6"/>
      <c r="M128" s="323"/>
      <c r="N128" s="5"/>
    </row>
    <row r="129" spans="1:14" ht="15" customHeight="1">
      <c r="A129" s="504" t="s">
        <v>93</v>
      </c>
      <c r="B129" s="452" t="s">
        <v>449</v>
      </c>
      <c r="C129" s="453"/>
      <c r="D129" s="453"/>
      <c r="E129" s="454"/>
      <c r="F129" s="35"/>
      <c r="G129" s="36"/>
      <c r="H129" s="24"/>
      <c r="I129" s="24"/>
      <c r="J129" s="25"/>
      <c r="K129" s="5"/>
      <c r="L129" s="263"/>
      <c r="M129" s="323"/>
      <c r="N129" s="5"/>
    </row>
    <row r="130" spans="1:14" ht="28.5" customHeight="1">
      <c r="A130" s="504"/>
      <c r="B130" s="27"/>
      <c r="C130" s="425" t="s">
        <v>450</v>
      </c>
      <c r="D130" s="425"/>
      <c r="E130" s="426"/>
      <c r="F130" s="30"/>
      <c r="G130" s="23">
        <v>0.5</v>
      </c>
      <c r="H130" s="24"/>
      <c r="I130" s="24"/>
      <c r="J130" s="25"/>
      <c r="K130" s="5"/>
      <c r="L130" s="6"/>
      <c r="M130" s="323"/>
      <c r="N130" s="5"/>
    </row>
    <row r="131" spans="1:14" ht="15" customHeight="1">
      <c r="A131" s="43" t="s">
        <v>455</v>
      </c>
      <c r="B131" s="452" t="s">
        <v>94</v>
      </c>
      <c r="C131" s="453"/>
      <c r="D131" s="453"/>
      <c r="E131" s="454"/>
      <c r="F131" s="22"/>
      <c r="G131" s="23">
        <v>0.5</v>
      </c>
      <c r="H131" s="24"/>
      <c r="I131" s="24"/>
      <c r="J131" s="25"/>
      <c r="K131" s="5"/>
      <c r="L131" s="6"/>
      <c r="M131" s="323"/>
      <c r="N131" s="5"/>
    </row>
    <row r="132" spans="1:14" ht="15" customHeight="1">
      <c r="A132" s="31" t="s">
        <v>95</v>
      </c>
      <c r="B132" s="501" t="s">
        <v>96</v>
      </c>
      <c r="C132" s="502"/>
      <c r="D132" s="502"/>
      <c r="E132" s="503"/>
      <c r="F132" s="507">
        <f>G134+G145+G160+G163+G164</f>
        <v>12.75</v>
      </c>
      <c r="G132" s="508"/>
      <c r="H132" s="37"/>
      <c r="I132" s="37"/>
      <c r="J132" s="38"/>
      <c r="K132" s="5"/>
      <c r="L132" s="6"/>
      <c r="M132" s="323"/>
      <c r="N132" s="5"/>
    </row>
    <row r="133" spans="1:14" ht="27.75" customHeight="1">
      <c r="A133" s="504" t="s">
        <v>97</v>
      </c>
      <c r="B133" s="424" t="s">
        <v>98</v>
      </c>
      <c r="C133" s="433"/>
      <c r="D133" s="433"/>
      <c r="E133" s="434"/>
      <c r="F133" s="30"/>
      <c r="G133" s="23"/>
      <c r="H133" s="24"/>
      <c r="I133" s="24"/>
      <c r="J133" s="25"/>
      <c r="K133" s="5"/>
      <c r="L133" s="6"/>
      <c r="M133" s="323"/>
      <c r="N133" s="5"/>
    </row>
    <row r="134" spans="1:14" ht="15">
      <c r="A134" s="504"/>
      <c r="B134" s="27"/>
      <c r="C134" s="425" t="s">
        <v>48</v>
      </c>
      <c r="D134" s="425"/>
      <c r="E134" s="426"/>
      <c r="F134" s="22"/>
      <c r="G134" s="23">
        <v>1</v>
      </c>
      <c r="H134" s="24"/>
      <c r="I134" s="24"/>
      <c r="J134" s="25"/>
      <c r="K134" s="5"/>
      <c r="L134" s="6"/>
      <c r="M134" s="323"/>
      <c r="N134" s="5"/>
    </row>
    <row r="135" spans="1:14" ht="15">
      <c r="A135" s="504"/>
      <c r="B135" s="27"/>
      <c r="C135" s="425" t="s">
        <v>15</v>
      </c>
      <c r="D135" s="425"/>
      <c r="E135" s="426"/>
      <c r="F135" s="22"/>
      <c r="G135" s="23"/>
      <c r="H135" s="24">
        <v>0.25</v>
      </c>
      <c r="I135" s="24"/>
      <c r="J135" s="25"/>
      <c r="K135" s="5"/>
      <c r="L135" s="6"/>
      <c r="M135" s="323"/>
      <c r="N135" s="5"/>
    </row>
    <row r="136" spans="1:14" ht="28.5" customHeight="1">
      <c r="A136" s="43" t="s">
        <v>99</v>
      </c>
      <c r="B136" s="493" t="s">
        <v>521</v>
      </c>
      <c r="C136" s="494"/>
      <c r="D136" s="494"/>
      <c r="E136" s="495"/>
      <c r="F136" s="35"/>
      <c r="G136" s="23"/>
      <c r="H136" s="24"/>
      <c r="I136" s="24"/>
      <c r="J136" s="25"/>
      <c r="K136" s="5"/>
      <c r="L136" s="6"/>
      <c r="M136" s="323"/>
      <c r="N136" s="5"/>
    </row>
    <row r="137" spans="1:14" ht="15" customHeight="1">
      <c r="A137" s="43" t="s">
        <v>100</v>
      </c>
      <c r="B137" s="452" t="s">
        <v>101</v>
      </c>
      <c r="C137" s="509"/>
      <c r="D137" s="509"/>
      <c r="E137" s="510"/>
      <c r="F137" s="35"/>
      <c r="G137" s="36"/>
      <c r="H137" s="24"/>
      <c r="I137" s="24"/>
      <c r="J137" s="25"/>
      <c r="K137" s="5"/>
      <c r="L137" s="6"/>
      <c r="M137" s="323"/>
      <c r="N137" s="5"/>
    </row>
    <row r="138" spans="1:14" ht="15" customHeight="1">
      <c r="A138" s="69"/>
      <c r="B138" s="427" t="s">
        <v>351</v>
      </c>
      <c r="C138" s="428"/>
      <c r="D138" s="428"/>
      <c r="E138" s="429"/>
      <c r="F138" s="35"/>
      <c r="G138" s="36"/>
      <c r="H138" s="24"/>
      <c r="I138" s="24"/>
      <c r="J138" s="25"/>
      <c r="K138" s="5"/>
      <c r="L138" s="6"/>
      <c r="M138" s="323"/>
      <c r="N138" s="5"/>
    </row>
    <row r="139" spans="1:14" ht="30" customHeight="1">
      <c r="A139" s="69"/>
      <c r="B139" s="430" t="s">
        <v>102</v>
      </c>
      <c r="C139" s="431"/>
      <c r="D139" s="431" t="s">
        <v>469</v>
      </c>
      <c r="E139" s="432"/>
      <c r="F139" s="35"/>
      <c r="G139" s="36"/>
      <c r="H139" s="24"/>
      <c r="I139" s="24"/>
      <c r="J139" s="25"/>
      <c r="K139" s="5"/>
      <c r="L139" s="6"/>
      <c r="M139" s="323"/>
      <c r="N139" s="5"/>
    </row>
    <row r="140" spans="1:15" s="61" customFormat="1" ht="15" customHeight="1">
      <c r="A140" s="69"/>
      <c r="B140" s="430" t="s">
        <v>352</v>
      </c>
      <c r="C140" s="431"/>
      <c r="D140" s="431" t="s">
        <v>104</v>
      </c>
      <c r="E140" s="432"/>
      <c r="F140" s="35"/>
      <c r="G140" s="23">
        <v>4</v>
      </c>
      <c r="H140" s="24"/>
      <c r="I140" s="24"/>
      <c r="J140" s="25"/>
      <c r="K140" s="59"/>
      <c r="L140" s="58"/>
      <c r="M140" s="322"/>
      <c r="N140" s="59"/>
      <c r="O140" s="60"/>
    </row>
    <row r="141" spans="1:14" ht="15">
      <c r="A141" s="69"/>
      <c r="B141" s="430" t="s">
        <v>353</v>
      </c>
      <c r="C141" s="431"/>
      <c r="D141" s="431" t="s">
        <v>106</v>
      </c>
      <c r="E141" s="432"/>
      <c r="F141" s="35"/>
      <c r="G141" s="23">
        <v>3</v>
      </c>
      <c r="H141" s="24"/>
      <c r="I141" s="24"/>
      <c r="J141" s="25"/>
      <c r="K141" s="5"/>
      <c r="L141" s="6"/>
      <c r="M141" s="323"/>
      <c r="N141" s="5"/>
    </row>
    <row r="142" spans="1:14" ht="15" customHeight="1">
      <c r="A142" s="69"/>
      <c r="B142" s="500" t="s">
        <v>354</v>
      </c>
      <c r="C142" s="431"/>
      <c r="D142" s="431" t="s">
        <v>108</v>
      </c>
      <c r="E142" s="432"/>
      <c r="F142" s="35"/>
      <c r="G142" s="23">
        <v>2</v>
      </c>
      <c r="H142" s="24"/>
      <c r="I142" s="24"/>
      <c r="J142" s="25"/>
      <c r="K142" s="5"/>
      <c r="L142" s="6"/>
      <c r="M142" s="323"/>
      <c r="N142" s="5"/>
    </row>
    <row r="143" spans="1:14" ht="15" customHeight="1">
      <c r="A143" s="69"/>
      <c r="B143" s="427" t="s">
        <v>350</v>
      </c>
      <c r="C143" s="428"/>
      <c r="D143" s="428"/>
      <c r="E143" s="429"/>
      <c r="F143" s="32"/>
      <c r="G143" s="70"/>
      <c r="H143" s="56"/>
      <c r="I143" s="56"/>
      <c r="J143" s="57"/>
      <c r="K143" s="5"/>
      <c r="L143" s="6"/>
      <c r="M143" s="323"/>
      <c r="N143" s="5"/>
    </row>
    <row r="144" spans="1:14" ht="30" customHeight="1">
      <c r="A144" s="69"/>
      <c r="B144" s="430" t="s">
        <v>102</v>
      </c>
      <c r="C144" s="431"/>
      <c r="D144" s="431" t="s">
        <v>469</v>
      </c>
      <c r="E144" s="432"/>
      <c r="F144" s="22"/>
      <c r="G144" s="23"/>
      <c r="H144" s="24"/>
      <c r="I144" s="24"/>
      <c r="J144" s="25"/>
      <c r="K144" s="5"/>
      <c r="L144" s="6"/>
      <c r="M144" s="323"/>
      <c r="N144" s="5"/>
    </row>
    <row r="145" spans="1:15" s="61" customFormat="1" ht="15" customHeight="1">
      <c r="A145" s="69"/>
      <c r="B145" s="430" t="s">
        <v>103</v>
      </c>
      <c r="C145" s="431"/>
      <c r="D145" s="431" t="s">
        <v>104</v>
      </c>
      <c r="E145" s="432"/>
      <c r="F145" s="22"/>
      <c r="G145" s="23">
        <v>4</v>
      </c>
      <c r="H145" s="24"/>
      <c r="I145" s="24"/>
      <c r="J145" s="25"/>
      <c r="K145" s="59"/>
      <c r="L145" s="58"/>
      <c r="M145" s="322"/>
      <c r="N145" s="59"/>
      <c r="O145" s="60"/>
    </row>
    <row r="146" spans="1:14" ht="15">
      <c r="A146" s="69"/>
      <c r="B146" s="430" t="s">
        <v>105</v>
      </c>
      <c r="C146" s="431"/>
      <c r="D146" s="431" t="s">
        <v>106</v>
      </c>
      <c r="E146" s="432"/>
      <c r="F146" s="22"/>
      <c r="G146" s="23">
        <v>3</v>
      </c>
      <c r="H146" s="24"/>
      <c r="I146" s="24"/>
      <c r="J146" s="25"/>
      <c r="K146" s="5"/>
      <c r="L146" s="6"/>
      <c r="M146" s="323"/>
      <c r="N146" s="5"/>
    </row>
    <row r="147" spans="1:14" ht="15">
      <c r="A147" s="69"/>
      <c r="B147" s="500" t="s">
        <v>107</v>
      </c>
      <c r="C147" s="431"/>
      <c r="D147" s="431" t="s">
        <v>108</v>
      </c>
      <c r="E147" s="432"/>
      <c r="F147" s="22"/>
      <c r="G147" s="23">
        <v>2</v>
      </c>
      <c r="H147" s="24"/>
      <c r="I147" s="24"/>
      <c r="J147" s="25"/>
      <c r="K147" s="5"/>
      <c r="L147" s="6"/>
      <c r="M147" s="323"/>
      <c r="N147" s="5"/>
    </row>
    <row r="148" spans="1:14" ht="15">
      <c r="A148" s="69"/>
      <c r="B148" s="427" t="s">
        <v>109</v>
      </c>
      <c r="C148" s="428"/>
      <c r="D148" s="428"/>
      <c r="E148" s="429"/>
      <c r="F148" s="32"/>
      <c r="G148" s="70"/>
      <c r="H148" s="56"/>
      <c r="I148" s="56"/>
      <c r="J148" s="57"/>
      <c r="K148" s="5"/>
      <c r="L148" s="6"/>
      <c r="M148" s="323"/>
      <c r="N148" s="5"/>
    </row>
    <row r="149" spans="1:14" ht="27.75" customHeight="1">
      <c r="A149" s="69"/>
      <c r="B149" s="430" t="s">
        <v>102</v>
      </c>
      <c r="C149" s="431"/>
      <c r="D149" s="431" t="s">
        <v>469</v>
      </c>
      <c r="E149" s="432"/>
      <c r="F149" s="22"/>
      <c r="G149" s="23"/>
      <c r="H149" s="24"/>
      <c r="I149" s="24"/>
      <c r="J149" s="25"/>
      <c r="K149" s="5"/>
      <c r="L149" s="6"/>
      <c r="M149" s="323"/>
      <c r="N149" s="5"/>
    </row>
    <row r="150" spans="1:15" s="61" customFormat="1" ht="15">
      <c r="A150" s="69"/>
      <c r="B150" s="430" t="s">
        <v>110</v>
      </c>
      <c r="C150" s="431"/>
      <c r="D150" s="431" t="s">
        <v>111</v>
      </c>
      <c r="E150" s="432"/>
      <c r="F150" s="22"/>
      <c r="G150" s="23">
        <v>4</v>
      </c>
      <c r="H150" s="24"/>
      <c r="I150" s="24"/>
      <c r="J150" s="25"/>
      <c r="K150" s="59"/>
      <c r="L150" s="58"/>
      <c r="M150" s="322"/>
      <c r="N150" s="59"/>
      <c r="O150" s="60"/>
    </row>
    <row r="151" spans="1:14" ht="15">
      <c r="A151" s="69"/>
      <c r="B151" s="430" t="s">
        <v>112</v>
      </c>
      <c r="C151" s="431"/>
      <c r="D151" s="431" t="s">
        <v>113</v>
      </c>
      <c r="E151" s="432"/>
      <c r="F151" s="22"/>
      <c r="G151" s="23">
        <v>3</v>
      </c>
      <c r="H151" s="24"/>
      <c r="I151" s="24"/>
      <c r="J151" s="25"/>
      <c r="K151" s="5"/>
      <c r="L151" s="6"/>
      <c r="M151" s="323"/>
      <c r="N151" s="5"/>
    </row>
    <row r="152" spans="1:14" ht="15">
      <c r="A152" s="69"/>
      <c r="B152" s="500" t="s">
        <v>114</v>
      </c>
      <c r="C152" s="431"/>
      <c r="D152" s="431" t="s">
        <v>115</v>
      </c>
      <c r="E152" s="432"/>
      <c r="F152" s="22"/>
      <c r="G152" s="23">
        <v>2</v>
      </c>
      <c r="H152" s="24"/>
      <c r="I152" s="24"/>
      <c r="J152" s="25"/>
      <c r="K152" s="5"/>
      <c r="L152" s="6"/>
      <c r="M152" s="323"/>
      <c r="N152" s="5"/>
    </row>
    <row r="153" spans="1:14" ht="15">
      <c r="A153" s="69"/>
      <c r="B153" s="427" t="s">
        <v>116</v>
      </c>
      <c r="C153" s="428"/>
      <c r="D153" s="428"/>
      <c r="E153" s="429"/>
      <c r="F153" s="32"/>
      <c r="G153" s="70"/>
      <c r="H153" s="56"/>
      <c r="I153" s="56"/>
      <c r="J153" s="57"/>
      <c r="K153" s="5"/>
      <c r="L153" s="6"/>
      <c r="M153" s="323"/>
      <c r="N153" s="5"/>
    </row>
    <row r="154" spans="1:14" ht="27" customHeight="1">
      <c r="A154" s="69"/>
      <c r="B154" s="430" t="s">
        <v>102</v>
      </c>
      <c r="C154" s="431"/>
      <c r="D154" s="431" t="s">
        <v>469</v>
      </c>
      <c r="E154" s="432"/>
      <c r="F154" s="22"/>
      <c r="G154" s="23"/>
      <c r="H154" s="24"/>
      <c r="I154" s="24"/>
      <c r="J154" s="25"/>
      <c r="K154" s="5"/>
      <c r="L154" s="6"/>
      <c r="M154" s="323"/>
      <c r="N154" s="5"/>
    </row>
    <row r="155" spans="1:14" ht="15">
      <c r="A155" s="69"/>
      <c r="B155" s="430" t="s">
        <v>117</v>
      </c>
      <c r="C155" s="431"/>
      <c r="D155" s="431" t="s">
        <v>118</v>
      </c>
      <c r="E155" s="432"/>
      <c r="F155" s="22"/>
      <c r="G155" s="23">
        <v>4</v>
      </c>
      <c r="H155" s="24"/>
      <c r="I155" s="24"/>
      <c r="J155" s="25"/>
      <c r="K155" s="5"/>
      <c r="L155" s="6"/>
      <c r="M155" s="323"/>
      <c r="N155" s="5"/>
    </row>
    <row r="156" spans="1:14" ht="15">
      <c r="A156" s="69"/>
      <c r="B156" s="430" t="s">
        <v>119</v>
      </c>
      <c r="C156" s="431"/>
      <c r="D156" s="431" t="s">
        <v>113</v>
      </c>
      <c r="E156" s="432"/>
      <c r="F156" s="22"/>
      <c r="G156" s="23">
        <v>3</v>
      </c>
      <c r="H156" s="24"/>
      <c r="I156" s="24"/>
      <c r="J156" s="25"/>
      <c r="K156" s="5"/>
      <c r="L156" s="6"/>
      <c r="M156" s="323"/>
      <c r="N156" s="5"/>
    </row>
    <row r="157" spans="1:14" ht="15" customHeight="1">
      <c r="A157" s="69"/>
      <c r="B157" s="500" t="s">
        <v>120</v>
      </c>
      <c r="C157" s="431"/>
      <c r="D157" s="431" t="s">
        <v>115</v>
      </c>
      <c r="E157" s="432"/>
      <c r="F157" s="22"/>
      <c r="G157" s="23">
        <v>2</v>
      </c>
      <c r="H157" s="24"/>
      <c r="I157" s="24"/>
      <c r="J157" s="25"/>
      <c r="K157" s="5"/>
      <c r="L157" s="6"/>
      <c r="M157" s="323"/>
      <c r="N157" s="5"/>
    </row>
    <row r="158" spans="1:14" ht="15" customHeight="1">
      <c r="A158" s="43" t="s">
        <v>121</v>
      </c>
      <c r="B158" s="424" t="s">
        <v>487</v>
      </c>
      <c r="C158" s="511"/>
      <c r="D158" s="511"/>
      <c r="E158" s="512"/>
      <c r="F158" s="22"/>
      <c r="G158" s="23"/>
      <c r="H158" s="24"/>
      <c r="I158" s="24"/>
      <c r="J158" s="25"/>
      <c r="K158" s="5"/>
      <c r="L158" s="6"/>
      <c r="M158" s="323"/>
      <c r="N158" s="5"/>
    </row>
    <row r="159" spans="1:14" ht="28.5" customHeight="1">
      <c r="A159" s="71"/>
      <c r="B159" s="430" t="s">
        <v>102</v>
      </c>
      <c r="C159" s="431"/>
      <c r="D159" s="431" t="s">
        <v>469</v>
      </c>
      <c r="E159" s="432"/>
      <c r="F159" s="22"/>
      <c r="G159" s="23"/>
      <c r="H159" s="24"/>
      <c r="I159" s="24"/>
      <c r="J159" s="25"/>
      <c r="K159" s="5"/>
      <c r="L159" s="6"/>
      <c r="M159" s="323"/>
      <c r="N159" s="5"/>
    </row>
    <row r="160" spans="1:14" ht="15">
      <c r="A160" s="71"/>
      <c r="B160" s="430" t="s">
        <v>363</v>
      </c>
      <c r="C160" s="431"/>
      <c r="D160" s="431" t="s">
        <v>366</v>
      </c>
      <c r="E160" s="432"/>
      <c r="F160" s="22"/>
      <c r="G160" s="23">
        <v>3.75</v>
      </c>
      <c r="H160" s="24"/>
      <c r="I160" s="24"/>
      <c r="J160" s="25"/>
      <c r="K160" s="5"/>
      <c r="L160" s="6"/>
      <c r="M160" s="323"/>
      <c r="N160" s="5"/>
    </row>
    <row r="161" spans="1:14" ht="15">
      <c r="A161" s="71"/>
      <c r="B161" s="430" t="s">
        <v>364</v>
      </c>
      <c r="C161" s="431"/>
      <c r="D161" s="431" t="s">
        <v>368</v>
      </c>
      <c r="E161" s="432"/>
      <c r="F161" s="22"/>
      <c r="G161" s="23">
        <v>3</v>
      </c>
      <c r="H161" s="24"/>
      <c r="I161" s="24"/>
      <c r="J161" s="25"/>
      <c r="K161" s="5"/>
      <c r="L161" s="6"/>
      <c r="M161" s="323"/>
      <c r="N161" s="5"/>
    </row>
    <row r="162" spans="1:14" ht="15">
      <c r="A162" s="386"/>
      <c r="B162" s="500" t="s">
        <v>365</v>
      </c>
      <c r="C162" s="431"/>
      <c r="D162" s="431" t="s">
        <v>367</v>
      </c>
      <c r="E162" s="432"/>
      <c r="F162" s="22"/>
      <c r="G162" s="23">
        <v>2</v>
      </c>
      <c r="H162" s="24"/>
      <c r="I162" s="24"/>
      <c r="J162" s="25"/>
      <c r="K162" s="5"/>
      <c r="L162" s="6"/>
      <c r="M162" s="323"/>
      <c r="N162" s="5"/>
    </row>
    <row r="163" spans="1:14" ht="42.75" customHeight="1">
      <c r="A163" s="43" t="s">
        <v>123</v>
      </c>
      <c r="B163" s="452" t="s">
        <v>124</v>
      </c>
      <c r="C163" s="453"/>
      <c r="D163" s="453"/>
      <c r="E163" s="454"/>
      <c r="F163" s="387"/>
      <c r="G163" s="23">
        <v>3</v>
      </c>
      <c r="H163" s="24"/>
      <c r="I163" s="24"/>
      <c r="J163" s="25"/>
      <c r="K163" s="5"/>
      <c r="L163" s="6"/>
      <c r="M163" s="323"/>
      <c r="N163" s="5"/>
    </row>
    <row r="164" spans="1:14" ht="15">
      <c r="A164" s="54" t="s">
        <v>461</v>
      </c>
      <c r="B164" s="424" t="s">
        <v>462</v>
      </c>
      <c r="C164" s="433"/>
      <c r="D164" s="433"/>
      <c r="E164" s="434"/>
      <c r="F164" s="318"/>
      <c r="G164" s="248">
        <v>1</v>
      </c>
      <c r="H164" s="225"/>
      <c r="I164" s="225"/>
      <c r="J164" s="226"/>
      <c r="K164" s="5"/>
      <c r="L164" s="6"/>
      <c r="M164" s="323"/>
      <c r="N164" s="5"/>
    </row>
    <row r="165" spans="1:14" ht="14.25">
      <c r="A165" s="31" t="s">
        <v>125</v>
      </c>
      <c r="B165" s="514" t="s">
        <v>369</v>
      </c>
      <c r="C165" s="515"/>
      <c r="D165" s="515"/>
      <c r="E165" s="516"/>
      <c r="F165" s="35">
        <v>2</v>
      </c>
      <c r="G165" s="52"/>
      <c r="H165" s="37"/>
      <c r="I165" s="37"/>
      <c r="J165" s="38"/>
      <c r="K165" s="5"/>
      <c r="L165" s="6"/>
      <c r="M165" s="323"/>
      <c r="N165" s="5"/>
    </row>
    <row r="166" spans="1:14" ht="15">
      <c r="A166" s="43" t="s">
        <v>384</v>
      </c>
      <c r="B166" s="452" t="s">
        <v>477</v>
      </c>
      <c r="C166" s="453"/>
      <c r="D166" s="453"/>
      <c r="E166" s="454"/>
      <c r="F166" s="22"/>
      <c r="G166" s="23"/>
      <c r="H166" s="24"/>
      <c r="I166" s="24"/>
      <c r="J166" s="25"/>
      <c r="K166" s="5"/>
      <c r="L166" s="6"/>
      <c r="M166" s="323"/>
      <c r="N166" s="5"/>
    </row>
    <row r="167" spans="1:14" ht="15">
      <c r="A167" s="21"/>
      <c r="B167" s="27"/>
      <c r="C167" s="425" t="s">
        <v>250</v>
      </c>
      <c r="D167" s="425"/>
      <c r="E167" s="426"/>
      <c r="F167" s="30"/>
      <c r="G167" s="23">
        <v>2</v>
      </c>
      <c r="H167" s="24"/>
      <c r="I167" s="24"/>
      <c r="J167" s="25"/>
      <c r="K167" s="5"/>
      <c r="L167" s="6"/>
      <c r="M167" s="323"/>
      <c r="N167" s="5"/>
    </row>
    <row r="168" spans="1:14" ht="15">
      <c r="A168" s="21"/>
      <c r="B168" s="27"/>
      <c r="C168" s="425" t="s">
        <v>251</v>
      </c>
      <c r="D168" s="425"/>
      <c r="E168" s="426"/>
      <c r="F168" s="22"/>
      <c r="G168" s="23"/>
      <c r="H168" s="24">
        <v>0.5</v>
      </c>
      <c r="I168" s="24"/>
      <c r="J168" s="25"/>
      <c r="K168" s="5"/>
      <c r="L168" s="6"/>
      <c r="M168" s="323"/>
      <c r="N168" s="5"/>
    </row>
    <row r="169" spans="1:14" ht="15">
      <c r="A169" s="54"/>
      <c r="B169" s="27"/>
      <c r="C169" s="425" t="s">
        <v>252</v>
      </c>
      <c r="D169" s="425"/>
      <c r="E169" s="426"/>
      <c r="F169" s="22"/>
      <c r="G169" s="23"/>
      <c r="H169" s="24">
        <v>1</v>
      </c>
      <c r="I169" s="24"/>
      <c r="J169" s="25"/>
      <c r="K169" s="5"/>
      <c r="L169" s="227"/>
      <c r="M169" s="323"/>
      <c r="N169" s="5"/>
    </row>
    <row r="170" spans="1:14" ht="15" customHeight="1">
      <c r="A170" s="21" t="s">
        <v>385</v>
      </c>
      <c r="B170" s="424" t="s">
        <v>429</v>
      </c>
      <c r="C170" s="433"/>
      <c r="D170" s="433"/>
      <c r="E170" s="434"/>
      <c r="F170" s="35"/>
      <c r="G170" s="52"/>
      <c r="H170" s="37"/>
      <c r="I170" s="24">
        <v>0.5</v>
      </c>
      <c r="J170" s="38"/>
      <c r="K170" s="5"/>
      <c r="L170" s="227"/>
      <c r="M170" s="323"/>
      <c r="N170" s="5"/>
    </row>
    <row r="171" spans="1:14" ht="15" customHeight="1">
      <c r="A171" s="31" t="s">
        <v>127</v>
      </c>
      <c r="B171" s="487" t="s">
        <v>126</v>
      </c>
      <c r="C171" s="488"/>
      <c r="D171" s="488"/>
      <c r="E171" s="489"/>
      <c r="F171" s="72">
        <f>G172</f>
        <v>0.5</v>
      </c>
      <c r="G171" s="258"/>
      <c r="H171" s="73"/>
      <c r="I171" s="73"/>
      <c r="J171" s="74"/>
      <c r="K171" s="5"/>
      <c r="L171" s="6"/>
      <c r="M171" s="323"/>
      <c r="N171" s="5"/>
    </row>
    <row r="172" spans="1:14" ht="15">
      <c r="A172" s="46"/>
      <c r="B172" s="27"/>
      <c r="C172" s="513" t="s">
        <v>522</v>
      </c>
      <c r="D172" s="425"/>
      <c r="E172" s="426"/>
      <c r="F172" s="30"/>
      <c r="G172" s="23">
        <v>0.5</v>
      </c>
      <c r="H172" s="24"/>
      <c r="I172" s="24"/>
      <c r="J172" s="25"/>
      <c r="K172" s="5"/>
      <c r="L172" s="6"/>
      <c r="M172" s="323"/>
      <c r="N172" s="5"/>
    </row>
    <row r="173" spans="1:14" ht="15">
      <c r="A173" s="26"/>
      <c r="B173" s="27"/>
      <c r="C173" s="513" t="s">
        <v>523</v>
      </c>
      <c r="D173" s="425"/>
      <c r="E173" s="426"/>
      <c r="F173" s="30"/>
      <c r="G173" s="302">
        <v>0.25</v>
      </c>
      <c r="H173" s="24"/>
      <c r="I173" s="23"/>
      <c r="J173" s="25"/>
      <c r="K173" s="5"/>
      <c r="L173" s="6"/>
      <c r="M173" s="323"/>
      <c r="N173" s="5"/>
    </row>
    <row r="174" spans="1:14" ht="15">
      <c r="A174" s="48"/>
      <c r="B174" s="27"/>
      <c r="C174" s="425" t="s">
        <v>524</v>
      </c>
      <c r="D174" s="425"/>
      <c r="E174" s="426"/>
      <c r="F174" s="30"/>
      <c r="G174" s="302"/>
      <c r="H174" s="24"/>
      <c r="I174" s="23">
        <v>0.25</v>
      </c>
      <c r="J174" s="25"/>
      <c r="K174" s="5"/>
      <c r="L174" s="6"/>
      <c r="M174" s="323"/>
      <c r="N174" s="5"/>
    </row>
    <row r="175" spans="1:14" ht="60" customHeight="1">
      <c r="A175" s="31" t="s">
        <v>130</v>
      </c>
      <c r="B175" s="501" t="s">
        <v>507</v>
      </c>
      <c r="C175" s="502"/>
      <c r="D175" s="502"/>
      <c r="E175" s="503"/>
      <c r="F175" s="35">
        <f>+G176+G177+G178</f>
        <v>1.5</v>
      </c>
      <c r="G175" s="52"/>
      <c r="H175" s="37"/>
      <c r="I175" s="24"/>
      <c r="J175" s="38"/>
      <c r="K175" s="5"/>
      <c r="L175" s="6"/>
      <c r="M175" s="323"/>
      <c r="N175" s="5"/>
    </row>
    <row r="176" spans="1:14" ht="45.75" customHeight="1">
      <c r="A176" s="43" t="s">
        <v>132</v>
      </c>
      <c r="B176" s="452" t="s">
        <v>508</v>
      </c>
      <c r="C176" s="453"/>
      <c r="D176" s="453"/>
      <c r="E176" s="454"/>
      <c r="F176" s="35"/>
      <c r="G176" s="23">
        <v>0.5</v>
      </c>
      <c r="H176" s="37"/>
      <c r="I176" s="24"/>
      <c r="J176" s="38"/>
      <c r="K176" s="5"/>
      <c r="L176" s="6"/>
      <c r="M176" s="323"/>
      <c r="N176" s="5"/>
    </row>
    <row r="177" spans="1:14" ht="136.5" customHeight="1">
      <c r="A177" s="43" t="s">
        <v>133</v>
      </c>
      <c r="B177" s="452" t="s">
        <v>492</v>
      </c>
      <c r="C177" s="453"/>
      <c r="D177" s="453"/>
      <c r="E177" s="454"/>
      <c r="F177" s="35"/>
      <c r="G177" s="23">
        <v>0.5</v>
      </c>
      <c r="H177" s="37"/>
      <c r="I177" s="24"/>
      <c r="J177" s="38"/>
      <c r="K177" s="5"/>
      <c r="L177" s="67"/>
      <c r="M177" s="323"/>
      <c r="N177" s="5"/>
    </row>
    <row r="178" spans="1:14" ht="32.25" customHeight="1">
      <c r="A178" s="43" t="s">
        <v>134</v>
      </c>
      <c r="B178" s="424" t="s">
        <v>355</v>
      </c>
      <c r="C178" s="433"/>
      <c r="D178" s="433"/>
      <c r="E178" s="434"/>
      <c r="F178" s="35"/>
      <c r="G178" s="23">
        <v>0.5</v>
      </c>
      <c r="H178" s="228"/>
      <c r="I178" s="1"/>
      <c r="J178" s="38"/>
      <c r="K178" s="5"/>
      <c r="L178" s="6"/>
      <c r="M178" s="323"/>
      <c r="N178" s="5"/>
    </row>
    <row r="179" spans="1:14" ht="15" customHeight="1">
      <c r="A179" s="31" t="s">
        <v>358</v>
      </c>
      <c r="B179" s="501" t="s">
        <v>131</v>
      </c>
      <c r="C179" s="502"/>
      <c r="D179" s="502"/>
      <c r="E179" s="503"/>
      <c r="F179" s="35">
        <f>SUM(G180:G191)</f>
        <v>5</v>
      </c>
      <c r="G179" s="52"/>
      <c r="H179" s="37"/>
      <c r="I179" s="37"/>
      <c r="J179" s="38"/>
      <c r="K179" s="5"/>
      <c r="L179" s="6"/>
      <c r="M179" s="323"/>
      <c r="N179" s="5"/>
    </row>
    <row r="180" spans="1:15" s="231" customFormat="1" ht="42" customHeight="1">
      <c r="A180" s="43" t="s">
        <v>359</v>
      </c>
      <c r="B180" s="424" t="s">
        <v>488</v>
      </c>
      <c r="C180" s="433"/>
      <c r="D180" s="433"/>
      <c r="E180" s="434"/>
      <c r="F180" s="22"/>
      <c r="G180" s="23"/>
      <c r="H180" s="24"/>
      <c r="I180" s="24"/>
      <c r="J180" s="25"/>
      <c r="K180" s="112"/>
      <c r="L180" s="227"/>
      <c r="M180" s="580"/>
      <c r="N180" s="112"/>
      <c r="O180" s="230"/>
    </row>
    <row r="181" spans="1:14" ht="15">
      <c r="A181" s="68"/>
      <c r="B181" s="27"/>
      <c r="C181" s="425" t="s">
        <v>48</v>
      </c>
      <c r="D181" s="425"/>
      <c r="E181" s="426"/>
      <c r="F181" s="22"/>
      <c r="G181" s="23">
        <v>1</v>
      </c>
      <c r="H181" s="24"/>
      <c r="I181" s="24"/>
      <c r="J181" s="25"/>
      <c r="K181" s="5"/>
      <c r="L181" s="6"/>
      <c r="M181" s="581"/>
      <c r="N181" s="5"/>
    </row>
    <row r="182" spans="1:14" ht="15">
      <c r="A182" s="75"/>
      <c r="B182" s="27"/>
      <c r="C182" s="425" t="s">
        <v>15</v>
      </c>
      <c r="D182" s="425"/>
      <c r="E182" s="426"/>
      <c r="F182" s="22"/>
      <c r="G182" s="23"/>
      <c r="H182" s="24">
        <v>1</v>
      </c>
      <c r="I182" s="24"/>
      <c r="J182" s="25"/>
      <c r="K182" s="5"/>
      <c r="L182" s="6"/>
      <c r="M182" s="581"/>
      <c r="N182" s="5"/>
    </row>
    <row r="183" spans="1:14" ht="29.25" customHeight="1">
      <c r="A183" s="21" t="s">
        <v>360</v>
      </c>
      <c r="B183" s="446" t="s">
        <v>489</v>
      </c>
      <c r="C183" s="425"/>
      <c r="D183" s="425"/>
      <c r="E183" s="426"/>
      <c r="F183" s="22"/>
      <c r="G183" s="229"/>
      <c r="H183" s="24"/>
      <c r="I183" s="228"/>
      <c r="J183" s="235"/>
      <c r="K183" s="5"/>
      <c r="L183" s="6"/>
      <c r="M183" s="581"/>
      <c r="N183" s="5"/>
    </row>
    <row r="184" spans="1:14" ht="15">
      <c r="A184" s="68"/>
      <c r="B184" s="27"/>
      <c r="C184" s="425" t="s">
        <v>451</v>
      </c>
      <c r="D184" s="425"/>
      <c r="E184" s="426"/>
      <c r="F184" s="22"/>
      <c r="G184" s="23">
        <v>1</v>
      </c>
      <c r="H184" s="24"/>
      <c r="I184" s="24"/>
      <c r="J184" s="25"/>
      <c r="K184" s="5"/>
      <c r="L184" s="227"/>
      <c r="M184" s="323"/>
      <c r="N184" s="5"/>
    </row>
    <row r="185" spans="1:14" ht="15">
      <c r="A185" s="75"/>
      <c r="B185" s="27"/>
      <c r="C185" s="425" t="s">
        <v>452</v>
      </c>
      <c r="D185" s="425"/>
      <c r="E185" s="426"/>
      <c r="F185" s="22"/>
      <c r="G185" s="23"/>
      <c r="H185" s="24">
        <v>1</v>
      </c>
      <c r="I185" s="24"/>
      <c r="J185" s="25"/>
      <c r="K185" s="5"/>
      <c r="L185" s="6"/>
      <c r="M185" s="323"/>
      <c r="N185" s="5"/>
    </row>
    <row r="186" spans="1:14" ht="42.75" customHeight="1">
      <c r="A186" s="21" t="s">
        <v>373</v>
      </c>
      <c r="B186" s="452" t="s">
        <v>135</v>
      </c>
      <c r="C186" s="453"/>
      <c r="D186" s="453"/>
      <c r="E186" s="454"/>
      <c r="F186" s="35"/>
      <c r="G186" s="23"/>
      <c r="H186" s="24"/>
      <c r="I186" s="24"/>
      <c r="J186" s="25"/>
      <c r="K186" s="5"/>
      <c r="L186" s="67"/>
      <c r="M186" s="323"/>
      <c r="N186" s="5"/>
    </row>
    <row r="187" spans="1:14" ht="15">
      <c r="A187" s="68"/>
      <c r="B187" s="27"/>
      <c r="C187" s="425" t="s">
        <v>48</v>
      </c>
      <c r="D187" s="425"/>
      <c r="E187" s="426"/>
      <c r="F187" s="22"/>
      <c r="G187" s="23">
        <v>2</v>
      </c>
      <c r="H187" s="24"/>
      <c r="I187" s="24"/>
      <c r="J187" s="25"/>
      <c r="K187" s="5"/>
      <c r="L187" s="6"/>
      <c r="M187" s="323"/>
      <c r="N187" s="5"/>
    </row>
    <row r="188" spans="1:14" ht="15">
      <c r="A188" s="75"/>
      <c r="B188" s="27"/>
      <c r="C188" s="425" t="s">
        <v>15</v>
      </c>
      <c r="D188" s="425"/>
      <c r="E188" s="426"/>
      <c r="F188" s="22"/>
      <c r="G188" s="23"/>
      <c r="H188" s="24">
        <v>0.25</v>
      </c>
      <c r="I188" s="24"/>
      <c r="J188" s="25"/>
      <c r="K188" s="5"/>
      <c r="L188" s="6"/>
      <c r="M188" s="323"/>
      <c r="N188" s="5"/>
    </row>
    <row r="189" spans="1:14" ht="30" customHeight="1">
      <c r="A189" s="43" t="s">
        <v>374</v>
      </c>
      <c r="B189" s="452" t="s">
        <v>136</v>
      </c>
      <c r="C189" s="453"/>
      <c r="D189" s="453"/>
      <c r="E189" s="454"/>
      <c r="F189" s="35"/>
      <c r="G189" s="36"/>
      <c r="H189" s="24"/>
      <c r="I189" s="24"/>
      <c r="J189" s="25"/>
      <c r="K189" s="5"/>
      <c r="L189" s="263"/>
      <c r="M189" s="323"/>
      <c r="N189" s="5"/>
    </row>
    <row r="190" spans="1:14" ht="15">
      <c r="A190" s="68"/>
      <c r="B190" s="27"/>
      <c r="C190" s="425" t="s">
        <v>48</v>
      </c>
      <c r="D190" s="425"/>
      <c r="E190" s="426"/>
      <c r="F190" s="22"/>
      <c r="G190" s="23">
        <v>1</v>
      </c>
      <c r="H190" s="24"/>
      <c r="I190" s="249"/>
      <c r="J190" s="25"/>
      <c r="K190" s="5"/>
      <c r="L190" s="263"/>
      <c r="M190" s="323"/>
      <c r="N190" s="5"/>
    </row>
    <row r="191" spans="1:14" ht="15">
      <c r="A191" s="77"/>
      <c r="B191" s="78"/>
      <c r="C191" s="554" t="s">
        <v>15</v>
      </c>
      <c r="D191" s="554"/>
      <c r="E191" s="555"/>
      <c r="F191" s="50"/>
      <c r="G191" s="51"/>
      <c r="H191" s="79">
        <v>0.25</v>
      </c>
      <c r="I191" s="79"/>
      <c r="J191" s="80"/>
      <c r="K191" s="5"/>
      <c r="L191" s="263"/>
      <c r="M191" s="323"/>
      <c r="N191" s="5"/>
    </row>
    <row r="192" spans="1:15" s="380" customFormat="1" ht="28.5" customHeight="1">
      <c r="A192" s="404" t="s">
        <v>137</v>
      </c>
      <c r="B192" s="556" t="s">
        <v>370</v>
      </c>
      <c r="C192" s="557"/>
      <c r="D192" s="557"/>
      <c r="E192" s="558"/>
      <c r="F192" s="405">
        <f>F219+F278+F308+F194</f>
        <v>33</v>
      </c>
      <c r="G192" s="406"/>
      <c r="H192" s="407">
        <f>+H194+H219+H278+H308</f>
        <v>5.25</v>
      </c>
      <c r="I192" s="407">
        <f>+I194+I219++I278+I308</f>
        <v>3.75</v>
      </c>
      <c r="J192" s="408"/>
      <c r="K192" s="377"/>
      <c r="L192" s="378"/>
      <c r="M192" s="379"/>
      <c r="N192" s="377"/>
      <c r="O192" s="360"/>
    </row>
    <row r="193" spans="1:14" ht="15">
      <c r="A193" s="409"/>
      <c r="B193" s="517" t="s">
        <v>138</v>
      </c>
      <c r="C193" s="518"/>
      <c r="D193" s="518"/>
      <c r="E193" s="519"/>
      <c r="F193" s="72"/>
      <c r="G193" s="81"/>
      <c r="H193" s="82"/>
      <c r="I193" s="82"/>
      <c r="J193" s="83"/>
      <c r="K193" s="5"/>
      <c r="L193" s="263"/>
      <c r="M193" s="323"/>
      <c r="N193" s="5"/>
    </row>
    <row r="194" spans="1:14" ht="15" customHeight="1">
      <c r="A194" s="410" t="s">
        <v>10</v>
      </c>
      <c r="B194" s="482" t="s">
        <v>398</v>
      </c>
      <c r="C194" s="483"/>
      <c r="D194" s="483"/>
      <c r="E194" s="484"/>
      <c r="F194" s="35">
        <f>G196+G197+G201+G204+G207+G210+G213+G216</f>
        <v>7.25</v>
      </c>
      <c r="G194" s="36"/>
      <c r="H194" s="33">
        <f>+H198+H199+H202+H205+H208</f>
        <v>2.5</v>
      </c>
      <c r="I194" s="33">
        <f>+I218</f>
        <v>1</v>
      </c>
      <c r="J194" s="57"/>
      <c r="K194" s="5"/>
      <c r="L194" s="6"/>
      <c r="M194" s="323"/>
      <c r="N194" s="5"/>
    </row>
    <row r="195" spans="1:14" ht="58.5" customHeight="1">
      <c r="A195" s="43" t="s">
        <v>139</v>
      </c>
      <c r="B195" s="424" t="s">
        <v>459</v>
      </c>
      <c r="C195" s="433"/>
      <c r="D195" s="433"/>
      <c r="E195" s="434"/>
      <c r="F195" s="85"/>
      <c r="G195" s="36"/>
      <c r="H195" s="56"/>
      <c r="I195" s="56"/>
      <c r="J195" s="57"/>
      <c r="K195" s="5"/>
      <c r="L195" s="6"/>
      <c r="M195" s="323"/>
      <c r="N195" s="5"/>
    </row>
    <row r="196" spans="1:14" ht="15">
      <c r="A196" s="91"/>
      <c r="B196" s="450" t="s">
        <v>520</v>
      </c>
      <c r="C196" s="425"/>
      <c r="D196" s="425"/>
      <c r="E196" s="451"/>
      <c r="F196" s="30"/>
      <c r="G196" s="23">
        <v>1.5</v>
      </c>
      <c r="H196" s="82"/>
      <c r="I196" s="82"/>
      <c r="J196" s="83"/>
      <c r="K196" s="5"/>
      <c r="L196" s="6"/>
      <c r="M196" s="323"/>
      <c r="N196" s="5"/>
    </row>
    <row r="197" spans="1:15" s="380" customFormat="1" ht="15">
      <c r="A197" s="374"/>
      <c r="B197" s="441" t="s">
        <v>512</v>
      </c>
      <c r="C197" s="442"/>
      <c r="D197" s="442"/>
      <c r="E197" s="443"/>
      <c r="F197" s="369"/>
      <c r="G197" s="370">
        <v>1</v>
      </c>
      <c r="H197" s="361"/>
      <c r="I197" s="375"/>
      <c r="J197" s="376"/>
      <c r="K197" s="377"/>
      <c r="L197" s="378"/>
      <c r="M197" s="379"/>
      <c r="N197" s="377"/>
      <c r="O197" s="360"/>
    </row>
    <row r="198" spans="1:14" ht="15">
      <c r="A198" s="91"/>
      <c r="B198" s="438" t="s">
        <v>514</v>
      </c>
      <c r="C198" s="439"/>
      <c r="D198" s="439"/>
      <c r="E198" s="440"/>
      <c r="F198" s="30"/>
      <c r="G198" s="23"/>
      <c r="H198" s="24">
        <v>1</v>
      </c>
      <c r="I198" s="312"/>
      <c r="J198" s="57"/>
      <c r="K198" s="5"/>
      <c r="L198" s="6"/>
      <c r="M198" s="323"/>
      <c r="N198" s="5"/>
    </row>
    <row r="199" spans="1:14" ht="15">
      <c r="A199" s="91"/>
      <c r="B199" s="438" t="s">
        <v>513</v>
      </c>
      <c r="C199" s="439"/>
      <c r="D199" s="439"/>
      <c r="E199" s="440"/>
      <c r="F199" s="30"/>
      <c r="G199" s="23"/>
      <c r="H199" s="24">
        <v>0.5</v>
      </c>
      <c r="I199" s="312"/>
      <c r="J199" s="57"/>
      <c r="K199" s="5"/>
      <c r="L199" s="6"/>
      <c r="M199" s="323"/>
      <c r="N199" s="5"/>
    </row>
    <row r="200" spans="1:14" ht="15.75">
      <c r="A200" s="43" t="s">
        <v>148</v>
      </c>
      <c r="B200" s="497" t="s">
        <v>501</v>
      </c>
      <c r="C200" s="498"/>
      <c r="D200" s="498"/>
      <c r="E200" s="499"/>
      <c r="F200" s="30"/>
      <c r="G200" s="86"/>
      <c r="H200" s="299"/>
      <c r="I200" s="298"/>
      <c r="J200" s="89"/>
      <c r="K200" s="5"/>
      <c r="L200" s="6"/>
      <c r="M200" s="323"/>
      <c r="N200" s="5"/>
    </row>
    <row r="201" spans="1:14" ht="15">
      <c r="A201" s="91"/>
      <c r="B201" s="444" t="s">
        <v>48</v>
      </c>
      <c r="C201" s="439"/>
      <c r="D201" s="439"/>
      <c r="E201" s="445"/>
      <c r="F201" s="30"/>
      <c r="G201" s="23">
        <v>1</v>
      </c>
      <c r="H201" s="24"/>
      <c r="I201" s="24"/>
      <c r="J201" s="25"/>
      <c r="K201" s="5"/>
      <c r="L201" s="6"/>
      <c r="M201" s="323"/>
      <c r="N201" s="5"/>
    </row>
    <row r="202" spans="1:14" ht="15">
      <c r="A202" s="91"/>
      <c r="B202" s="444" t="s">
        <v>15</v>
      </c>
      <c r="C202" s="439"/>
      <c r="D202" s="439"/>
      <c r="E202" s="445"/>
      <c r="F202" s="30"/>
      <c r="G202" s="301"/>
      <c r="H202" s="24">
        <v>0.25</v>
      </c>
      <c r="I202" s="24"/>
      <c r="J202" s="25"/>
      <c r="K202" s="5"/>
      <c r="L202" s="6"/>
      <c r="M202" s="323"/>
      <c r="N202" s="5"/>
    </row>
    <row r="203" spans="1:14" ht="15">
      <c r="A203" s="43" t="s">
        <v>149</v>
      </c>
      <c r="B203" s="424" t="s">
        <v>212</v>
      </c>
      <c r="C203" s="433"/>
      <c r="D203" s="433"/>
      <c r="E203" s="434"/>
      <c r="F203" s="22"/>
      <c r="G203" s="301"/>
      <c r="H203" s="24"/>
      <c r="I203" s="24"/>
      <c r="J203" s="25"/>
      <c r="K203" s="5"/>
      <c r="L203" s="6"/>
      <c r="M203" s="323"/>
      <c r="N203" s="5"/>
    </row>
    <row r="204" spans="1:14" ht="15">
      <c r="A204" s="91"/>
      <c r="B204" s="444" t="s">
        <v>48</v>
      </c>
      <c r="C204" s="439"/>
      <c r="D204" s="439"/>
      <c r="E204" s="445"/>
      <c r="F204" s="30"/>
      <c r="G204" s="23">
        <v>1</v>
      </c>
      <c r="H204" s="24"/>
      <c r="I204" s="24"/>
      <c r="J204" s="25"/>
      <c r="K204" s="5"/>
      <c r="L204" s="6"/>
      <c r="M204" s="323"/>
      <c r="N204" s="5"/>
    </row>
    <row r="205" spans="1:14" ht="15">
      <c r="A205" s="91"/>
      <c r="B205" s="444" t="s">
        <v>15</v>
      </c>
      <c r="C205" s="439"/>
      <c r="D205" s="439"/>
      <c r="E205" s="445"/>
      <c r="F205" s="30"/>
      <c r="G205" s="23"/>
      <c r="H205" s="24">
        <v>0.5</v>
      </c>
      <c r="I205" s="24"/>
      <c r="J205" s="25"/>
      <c r="K205" s="5"/>
      <c r="L205" s="6"/>
      <c r="M205" s="323"/>
      <c r="N205" s="5"/>
    </row>
    <row r="206" spans="1:14" ht="15">
      <c r="A206" s="43" t="s">
        <v>151</v>
      </c>
      <c r="B206" s="424" t="s">
        <v>386</v>
      </c>
      <c r="C206" s="433"/>
      <c r="D206" s="433"/>
      <c r="E206" s="434"/>
      <c r="F206" s="289"/>
      <c r="G206" s="70"/>
      <c r="H206" s="24"/>
      <c r="I206" s="24"/>
      <c r="J206" s="25"/>
      <c r="K206" s="5"/>
      <c r="L206" s="6"/>
      <c r="M206" s="323"/>
      <c r="N206" s="5"/>
    </row>
    <row r="207" spans="1:14" ht="15">
      <c r="A207" s="292"/>
      <c r="B207" s="444" t="s">
        <v>48</v>
      </c>
      <c r="C207" s="439"/>
      <c r="D207" s="439"/>
      <c r="E207" s="445"/>
      <c r="F207" s="290"/>
      <c r="G207" s="23">
        <v>0.75</v>
      </c>
      <c r="H207" s="24"/>
      <c r="I207" s="24"/>
      <c r="J207" s="25"/>
      <c r="K207" s="5"/>
      <c r="L207" s="6"/>
      <c r="M207" s="323"/>
      <c r="N207" s="5"/>
    </row>
    <row r="208" spans="1:14" ht="15">
      <c r="A208" s="294"/>
      <c r="B208" s="523" t="s">
        <v>15</v>
      </c>
      <c r="C208" s="524"/>
      <c r="D208" s="524"/>
      <c r="E208" s="525"/>
      <c r="F208" s="290"/>
      <c r="G208" s="23"/>
      <c r="H208" s="24">
        <v>0.25</v>
      </c>
      <c r="I208" s="24"/>
      <c r="J208" s="25"/>
      <c r="K208" s="5"/>
      <c r="L208" s="6"/>
      <c r="M208" s="323"/>
      <c r="N208" s="5"/>
    </row>
    <row r="209" spans="1:14" ht="33" customHeight="1">
      <c r="A209" s="107" t="s">
        <v>155</v>
      </c>
      <c r="B209" s="463" t="s">
        <v>533</v>
      </c>
      <c r="C209" s="442"/>
      <c r="D209" s="442"/>
      <c r="E209" s="526"/>
      <c r="F209" s="381"/>
      <c r="G209" s="370"/>
      <c r="H209" s="24"/>
      <c r="I209" s="291"/>
      <c r="J209" s="25"/>
      <c r="K209" s="5"/>
      <c r="L209" s="6"/>
      <c r="M209" s="323"/>
      <c r="N209" s="5"/>
    </row>
    <row r="210" spans="1:14" ht="15">
      <c r="A210" s="241"/>
      <c r="B210" s="527" t="s">
        <v>48</v>
      </c>
      <c r="C210" s="528"/>
      <c r="D210" s="528"/>
      <c r="E210" s="529"/>
      <c r="F210" s="381"/>
      <c r="G210" s="370">
        <v>0.75</v>
      </c>
      <c r="H210" s="24"/>
      <c r="I210" s="291"/>
      <c r="J210" s="25"/>
      <c r="K210" s="5"/>
      <c r="L210" s="6"/>
      <c r="M210" s="323"/>
      <c r="N210" s="5"/>
    </row>
    <row r="211" spans="1:14" ht="15">
      <c r="A211" s="388"/>
      <c r="B211" s="438" t="s">
        <v>15</v>
      </c>
      <c r="C211" s="439"/>
      <c r="D211" s="439"/>
      <c r="E211" s="440"/>
      <c r="F211" s="290"/>
      <c r="G211" s="23"/>
      <c r="H211" s="24"/>
      <c r="I211" s="24"/>
      <c r="J211" s="25"/>
      <c r="K211" s="5"/>
      <c r="L211" s="6"/>
      <c r="M211" s="323"/>
      <c r="N211" s="5"/>
    </row>
    <row r="212" spans="1:15" ht="30" customHeight="1">
      <c r="A212" s="107" t="s">
        <v>160</v>
      </c>
      <c r="B212" s="424" t="s">
        <v>483</v>
      </c>
      <c r="C212" s="425"/>
      <c r="D212" s="425"/>
      <c r="E212" s="426"/>
      <c r="F212" s="290"/>
      <c r="G212" s="23"/>
      <c r="H212" s="24"/>
      <c r="I212" s="389"/>
      <c r="J212" s="25"/>
      <c r="K212" s="5"/>
      <c r="L212" s="424"/>
      <c r="M212" s="425"/>
      <c r="N212" s="425"/>
      <c r="O212" s="426"/>
    </row>
    <row r="213" spans="1:14" ht="15">
      <c r="A213" s="241"/>
      <c r="B213" s="438" t="s">
        <v>48</v>
      </c>
      <c r="C213" s="439"/>
      <c r="D213" s="439"/>
      <c r="E213" s="440"/>
      <c r="F213" s="290"/>
      <c r="G213" s="23">
        <v>0.75</v>
      </c>
      <c r="H213" s="24"/>
      <c r="J213" s="25"/>
      <c r="K213" s="5"/>
      <c r="L213" s="6"/>
      <c r="M213" s="323"/>
      <c r="N213" s="5"/>
    </row>
    <row r="214" spans="1:14" ht="15">
      <c r="A214" s="241"/>
      <c r="B214" s="438" t="s">
        <v>15</v>
      </c>
      <c r="C214" s="439"/>
      <c r="D214" s="439"/>
      <c r="E214" s="440"/>
      <c r="F214" s="290"/>
      <c r="G214" s="23"/>
      <c r="H214" s="24"/>
      <c r="I214" s="24"/>
      <c r="J214" s="25"/>
      <c r="K214" s="5"/>
      <c r="L214" s="6"/>
      <c r="M214" s="323"/>
      <c r="N214" s="5"/>
    </row>
    <row r="215" spans="1:14" ht="45" customHeight="1">
      <c r="A215" s="43" t="s">
        <v>163</v>
      </c>
      <c r="B215" s="424" t="s">
        <v>515</v>
      </c>
      <c r="C215" s="425"/>
      <c r="D215" s="425"/>
      <c r="E215" s="426"/>
      <c r="F215" s="290"/>
      <c r="G215" s="23"/>
      <c r="H215" s="24"/>
      <c r="I215" s="24"/>
      <c r="J215" s="25"/>
      <c r="K215" s="5"/>
      <c r="L215" s="6"/>
      <c r="M215" s="323"/>
      <c r="N215" s="5"/>
    </row>
    <row r="216" spans="1:14" ht="15">
      <c r="A216" s="241"/>
      <c r="B216" s="438" t="s">
        <v>48</v>
      </c>
      <c r="C216" s="439"/>
      <c r="D216" s="439"/>
      <c r="E216" s="440"/>
      <c r="F216" s="290"/>
      <c r="G216" s="23">
        <v>0.5</v>
      </c>
      <c r="H216" s="24"/>
      <c r="J216" s="25"/>
      <c r="K216" s="5"/>
      <c r="L216" s="6"/>
      <c r="M216" s="323"/>
      <c r="N216" s="5"/>
    </row>
    <row r="217" spans="1:14" ht="15">
      <c r="A217" s="388"/>
      <c r="B217" s="438" t="s">
        <v>15</v>
      </c>
      <c r="C217" s="439"/>
      <c r="D217" s="439"/>
      <c r="E217" s="440"/>
      <c r="F217" s="290"/>
      <c r="G217" s="23"/>
      <c r="H217" s="24"/>
      <c r="I217" s="101"/>
      <c r="J217" s="102"/>
      <c r="K217" s="5"/>
      <c r="L217" s="321"/>
      <c r="M217" s="323"/>
      <c r="N217" s="5"/>
    </row>
    <row r="218" spans="1:14" ht="72" customHeight="1">
      <c r="A218" s="257" t="s">
        <v>168</v>
      </c>
      <c r="B218" s="435" t="s">
        <v>494</v>
      </c>
      <c r="C218" s="436"/>
      <c r="D218" s="436"/>
      <c r="E218" s="437"/>
      <c r="F218" s="300"/>
      <c r="G218" s="51"/>
      <c r="H218" s="79"/>
      <c r="I218" s="79">
        <v>1</v>
      </c>
      <c r="J218" s="80"/>
      <c r="K218" s="5"/>
      <c r="L218" s="372"/>
      <c r="M218" s="323"/>
      <c r="N218" s="5"/>
    </row>
    <row r="219" spans="1:14" ht="18" customHeight="1">
      <c r="A219" s="382" t="s">
        <v>16</v>
      </c>
      <c r="B219" s="520" t="s">
        <v>516</v>
      </c>
      <c r="C219" s="521"/>
      <c r="D219" s="521"/>
      <c r="E219" s="522"/>
      <c r="F219" s="280">
        <f>G222+G227+G232+G237+G242+G246+G251+G255+G259+G263+G267+G270+G273+G276</f>
        <v>9.75</v>
      </c>
      <c r="G219" s="270"/>
      <c r="H219" s="403">
        <f>+H248</f>
        <v>0.5</v>
      </c>
      <c r="I219" s="403"/>
      <c r="J219" s="271"/>
      <c r="K219" s="5"/>
      <c r="L219" s="423"/>
      <c r="M219" s="323"/>
      <c r="N219" s="5"/>
    </row>
    <row r="220" spans="1:14" ht="15.75">
      <c r="A220" s="43" t="s">
        <v>62</v>
      </c>
      <c r="B220" s="424" t="s">
        <v>140</v>
      </c>
      <c r="C220" s="433"/>
      <c r="D220" s="433"/>
      <c r="E220" s="434"/>
      <c r="F220" s="85"/>
      <c r="G220" s="223"/>
      <c r="H220" s="228"/>
      <c r="I220" s="228"/>
      <c r="J220" s="238"/>
      <c r="K220" s="5"/>
      <c r="L220" s="423"/>
      <c r="M220" s="323"/>
      <c r="N220" s="5"/>
    </row>
    <row r="221" spans="1:15" s="20" customFormat="1" ht="15" customHeight="1">
      <c r="A221" s="383"/>
      <c r="B221" s="430" t="s">
        <v>141</v>
      </c>
      <c r="C221" s="431"/>
      <c r="D221" s="431" t="s">
        <v>529</v>
      </c>
      <c r="E221" s="432"/>
      <c r="F221" s="22"/>
      <c r="G221" s="223"/>
      <c r="H221" s="228"/>
      <c r="I221" s="228"/>
      <c r="J221" s="238"/>
      <c r="K221" s="84"/>
      <c r="L221" s="17"/>
      <c r="M221" s="322"/>
      <c r="N221" s="18"/>
      <c r="O221" s="19"/>
    </row>
    <row r="222" spans="1:15" s="96" customFormat="1" ht="91.5" customHeight="1">
      <c r="A222" s="383"/>
      <c r="B222" s="430" t="s">
        <v>142</v>
      </c>
      <c r="C222" s="431"/>
      <c r="D222" s="444" t="s">
        <v>143</v>
      </c>
      <c r="E222" s="440"/>
      <c r="F222" s="30"/>
      <c r="G222" s="23">
        <v>1</v>
      </c>
      <c r="H222" s="239"/>
      <c r="I222" s="23"/>
      <c r="J222" s="25"/>
      <c r="K222" s="84"/>
      <c r="L222" s="39"/>
      <c r="M222" s="323"/>
      <c r="N222" s="98"/>
      <c r="O222" s="95"/>
    </row>
    <row r="223" spans="1:14" ht="14.25" customHeight="1">
      <c r="A223" s="383"/>
      <c r="B223" s="430" t="s">
        <v>144</v>
      </c>
      <c r="C223" s="431"/>
      <c r="D223" s="431" t="s">
        <v>145</v>
      </c>
      <c r="E223" s="432"/>
      <c r="F223" s="30"/>
      <c r="G223" s="23">
        <v>0.5</v>
      </c>
      <c r="H223" s="239"/>
      <c r="I223" s="23"/>
      <c r="J223" s="25"/>
      <c r="K223" s="84"/>
      <c r="L223" s="6"/>
      <c r="M223" s="323"/>
      <c r="N223" s="5"/>
    </row>
    <row r="224" spans="1:14" ht="15">
      <c r="A224" s="383"/>
      <c r="B224" s="430" t="s">
        <v>146</v>
      </c>
      <c r="C224" s="431"/>
      <c r="D224" s="431" t="s">
        <v>147</v>
      </c>
      <c r="E224" s="432"/>
      <c r="F224" s="30"/>
      <c r="G224" s="23">
        <v>0.25</v>
      </c>
      <c r="H224" s="33"/>
      <c r="I224" s="33"/>
      <c r="J224" s="34"/>
      <c r="K224" s="84"/>
      <c r="L224" s="6"/>
      <c r="M224" s="323"/>
      <c r="N224" s="5"/>
    </row>
    <row r="225" spans="1:14" ht="14.25" customHeight="1">
      <c r="A225" s="43" t="s">
        <v>64</v>
      </c>
      <c r="B225" s="424" t="s">
        <v>375</v>
      </c>
      <c r="C225" s="433"/>
      <c r="D225" s="433"/>
      <c r="E225" s="434"/>
      <c r="F225" s="85"/>
      <c r="G225" s="86"/>
      <c r="H225" s="87"/>
      <c r="I225" s="88"/>
      <c r="J225" s="89"/>
      <c r="K225" s="84"/>
      <c r="L225" s="6"/>
      <c r="M225" s="323"/>
      <c r="N225" s="5"/>
    </row>
    <row r="226" spans="1:14" ht="15" customHeight="1">
      <c r="A226" s="90"/>
      <c r="B226" s="430" t="s">
        <v>141</v>
      </c>
      <c r="C226" s="431"/>
      <c r="D226" s="431" t="s">
        <v>529</v>
      </c>
      <c r="E226" s="432"/>
      <c r="F226" s="22"/>
      <c r="G226" s="23"/>
      <c r="H226" s="24"/>
      <c r="I226" s="24"/>
      <c r="J226" s="25"/>
      <c r="K226" s="84"/>
      <c r="L226" s="6"/>
      <c r="M226" s="323"/>
      <c r="N226" s="5"/>
    </row>
    <row r="227" spans="1:15" s="96" customFormat="1" ht="87" customHeight="1">
      <c r="A227" s="91"/>
      <c r="B227" s="430" t="s">
        <v>534</v>
      </c>
      <c r="C227" s="431"/>
      <c r="D227" s="444" t="s">
        <v>535</v>
      </c>
      <c r="E227" s="440"/>
      <c r="F227" s="30"/>
      <c r="G227" s="23">
        <v>0.75</v>
      </c>
      <c r="H227" s="24"/>
      <c r="I227" s="24"/>
      <c r="J227" s="25"/>
      <c r="K227" s="84"/>
      <c r="L227" s="39"/>
      <c r="M227" s="323"/>
      <c r="N227" s="98"/>
      <c r="O227" s="95"/>
    </row>
    <row r="228" spans="1:14" ht="15">
      <c r="A228" s="91"/>
      <c r="B228" s="430" t="s">
        <v>144</v>
      </c>
      <c r="C228" s="431"/>
      <c r="D228" s="431" t="s">
        <v>145</v>
      </c>
      <c r="E228" s="432"/>
      <c r="F228" s="30"/>
      <c r="G228" s="23">
        <v>0.5</v>
      </c>
      <c r="H228" s="24"/>
      <c r="I228" s="24"/>
      <c r="J228" s="25"/>
      <c r="K228" s="84"/>
      <c r="L228" s="6"/>
      <c r="M228" s="323"/>
      <c r="N228" s="5"/>
    </row>
    <row r="229" spans="1:14" ht="15">
      <c r="A229" s="92"/>
      <c r="B229" s="430" t="s">
        <v>146</v>
      </c>
      <c r="C229" s="431"/>
      <c r="D229" s="431" t="s">
        <v>147</v>
      </c>
      <c r="E229" s="432"/>
      <c r="F229" s="30"/>
      <c r="G229" s="23">
        <v>0.25</v>
      </c>
      <c r="H229" s="24"/>
      <c r="I229" s="24"/>
      <c r="J229" s="25"/>
      <c r="K229" s="84"/>
      <c r="L229" s="6"/>
      <c r="M229" s="323"/>
      <c r="N229" s="5"/>
    </row>
    <row r="230" spans="1:14" ht="14.25" customHeight="1">
      <c r="A230" s="21" t="s">
        <v>66</v>
      </c>
      <c r="B230" s="424" t="s">
        <v>150</v>
      </c>
      <c r="C230" s="433"/>
      <c r="D230" s="433"/>
      <c r="E230" s="434"/>
      <c r="F230" s="85"/>
      <c r="G230" s="86"/>
      <c r="H230" s="87"/>
      <c r="I230" s="88"/>
      <c r="J230" s="89"/>
      <c r="K230" s="84"/>
      <c r="L230" s="6"/>
      <c r="M230" s="323"/>
      <c r="N230" s="5"/>
    </row>
    <row r="231" spans="1:14" ht="15">
      <c r="A231" s="90"/>
      <c r="B231" s="430" t="s">
        <v>141</v>
      </c>
      <c r="C231" s="431"/>
      <c r="D231" s="431" t="s">
        <v>529</v>
      </c>
      <c r="E231" s="432"/>
      <c r="F231" s="22"/>
      <c r="G231" s="23"/>
      <c r="H231" s="24"/>
      <c r="I231" s="24"/>
      <c r="J231" s="25"/>
      <c r="K231" s="84"/>
      <c r="L231" s="6"/>
      <c r="M231" s="323"/>
      <c r="N231" s="5"/>
    </row>
    <row r="232" spans="1:15" s="96" customFormat="1" ht="87" customHeight="1">
      <c r="A232" s="91"/>
      <c r="B232" s="430" t="s">
        <v>536</v>
      </c>
      <c r="C232" s="431"/>
      <c r="D232" s="444" t="s">
        <v>532</v>
      </c>
      <c r="E232" s="440"/>
      <c r="F232" s="30"/>
      <c r="G232" s="23">
        <v>0.75</v>
      </c>
      <c r="H232" s="24"/>
      <c r="I232" s="24"/>
      <c r="J232" s="25"/>
      <c r="K232" s="84"/>
      <c r="L232" s="39"/>
      <c r="M232" s="323"/>
      <c r="N232" s="98"/>
      <c r="O232" s="95"/>
    </row>
    <row r="233" spans="1:14" ht="15">
      <c r="A233" s="91"/>
      <c r="B233" s="430" t="s">
        <v>144</v>
      </c>
      <c r="C233" s="431"/>
      <c r="D233" s="431" t="s">
        <v>145</v>
      </c>
      <c r="E233" s="432"/>
      <c r="F233" s="30"/>
      <c r="G233" s="23">
        <v>0.5</v>
      </c>
      <c r="H233" s="24"/>
      <c r="I233" s="24"/>
      <c r="J233" s="25"/>
      <c r="K233" s="84"/>
      <c r="L233" s="6"/>
      <c r="M233" s="323"/>
      <c r="N233" s="5"/>
    </row>
    <row r="234" spans="1:14" ht="15">
      <c r="A234" s="92"/>
      <c r="B234" s="430" t="s">
        <v>146</v>
      </c>
      <c r="C234" s="431"/>
      <c r="D234" s="431" t="s">
        <v>147</v>
      </c>
      <c r="E234" s="432"/>
      <c r="F234" s="30"/>
      <c r="G234" s="23">
        <v>0.25</v>
      </c>
      <c r="H234" s="24"/>
      <c r="I234" s="24"/>
      <c r="J234" s="25"/>
      <c r="K234" s="84"/>
      <c r="L234" s="6"/>
      <c r="M234" s="323"/>
      <c r="N234" s="5"/>
    </row>
    <row r="235" spans="1:14" ht="14.25" customHeight="1">
      <c r="A235" s="21" t="s">
        <v>399</v>
      </c>
      <c r="B235" s="424" t="s">
        <v>152</v>
      </c>
      <c r="C235" s="433"/>
      <c r="D235" s="433"/>
      <c r="E235" s="434"/>
      <c r="F235" s="85"/>
      <c r="G235" s="86"/>
      <c r="H235" s="87"/>
      <c r="I235" s="88"/>
      <c r="J235" s="89"/>
      <c r="K235" s="84"/>
      <c r="L235" s="6"/>
      <c r="M235" s="323"/>
      <c r="N235" s="5"/>
    </row>
    <row r="236" spans="1:14" ht="15">
      <c r="A236" s="90"/>
      <c r="B236" s="430" t="s">
        <v>141</v>
      </c>
      <c r="C236" s="431"/>
      <c r="D236" s="431" t="s">
        <v>529</v>
      </c>
      <c r="E236" s="432"/>
      <c r="F236" s="22"/>
      <c r="G236" s="23"/>
      <c r="H236" s="24"/>
      <c r="I236" s="24"/>
      <c r="J236" s="25"/>
      <c r="K236" s="84"/>
      <c r="L236" s="6"/>
      <c r="M236" s="323"/>
      <c r="N236" s="5"/>
    </row>
    <row r="237" spans="1:15" s="96" customFormat="1" ht="72" customHeight="1">
      <c r="A237" s="91"/>
      <c r="B237" s="430" t="s">
        <v>530</v>
      </c>
      <c r="C237" s="431"/>
      <c r="D237" s="444" t="s">
        <v>531</v>
      </c>
      <c r="E237" s="440"/>
      <c r="F237" s="30"/>
      <c r="G237" s="23">
        <v>0.75</v>
      </c>
      <c r="H237" s="24"/>
      <c r="I237" s="24"/>
      <c r="J237" s="25"/>
      <c r="K237" s="84"/>
      <c r="L237" s="39"/>
      <c r="M237" s="323"/>
      <c r="N237" s="98"/>
      <c r="O237" s="95"/>
    </row>
    <row r="238" spans="1:14" ht="14.25" customHeight="1">
      <c r="A238" s="91"/>
      <c r="B238" s="430" t="s">
        <v>144</v>
      </c>
      <c r="C238" s="431"/>
      <c r="D238" s="431" t="s">
        <v>145</v>
      </c>
      <c r="E238" s="432"/>
      <c r="F238" s="30"/>
      <c r="G238" s="23">
        <v>0.5</v>
      </c>
      <c r="H238" s="24"/>
      <c r="I238" s="24"/>
      <c r="J238" s="25"/>
      <c r="K238" s="84"/>
      <c r="L238" s="6"/>
      <c r="M238" s="323"/>
      <c r="N238" s="5"/>
    </row>
    <row r="239" spans="1:14" ht="15">
      <c r="A239" s="92"/>
      <c r="B239" s="430" t="s">
        <v>153</v>
      </c>
      <c r="C239" s="431"/>
      <c r="D239" s="431" t="s">
        <v>154</v>
      </c>
      <c r="E239" s="432"/>
      <c r="F239" s="22"/>
      <c r="G239" s="23">
        <v>0.25</v>
      </c>
      <c r="H239" s="24"/>
      <c r="I239" s="24"/>
      <c r="J239" s="25"/>
      <c r="K239" s="84"/>
      <c r="L239" s="6"/>
      <c r="M239" s="323"/>
      <c r="N239" s="5"/>
    </row>
    <row r="240" spans="1:14" ht="15.75" customHeight="1">
      <c r="A240" s="21" t="s">
        <v>400</v>
      </c>
      <c r="B240" s="452" t="s">
        <v>156</v>
      </c>
      <c r="C240" s="453"/>
      <c r="D240" s="453"/>
      <c r="E240" s="454"/>
      <c r="F240" s="85"/>
      <c r="G240" s="86"/>
      <c r="H240" s="87"/>
      <c r="I240" s="88"/>
      <c r="J240" s="89"/>
      <c r="K240" s="84"/>
      <c r="L240" s="6"/>
      <c r="M240" s="323"/>
      <c r="N240" s="5"/>
    </row>
    <row r="241" spans="1:14" ht="15">
      <c r="A241" s="90"/>
      <c r="B241" s="438" t="s">
        <v>141</v>
      </c>
      <c r="C241" s="445"/>
      <c r="D241" s="431" t="s">
        <v>529</v>
      </c>
      <c r="E241" s="432"/>
      <c r="F241" s="22"/>
      <c r="G241" s="23"/>
      <c r="H241" s="24"/>
      <c r="I241" s="24"/>
      <c r="J241" s="25"/>
      <c r="K241" s="84"/>
      <c r="L241" s="6"/>
      <c r="M241" s="323"/>
      <c r="N241" s="5"/>
    </row>
    <row r="242" spans="1:15" s="96" customFormat="1" ht="15.75">
      <c r="A242" s="91"/>
      <c r="B242" s="458" t="s">
        <v>456</v>
      </c>
      <c r="C242" s="459"/>
      <c r="D242" s="431" t="s">
        <v>157</v>
      </c>
      <c r="E242" s="432"/>
      <c r="F242" s="30"/>
      <c r="G242" s="23">
        <v>1</v>
      </c>
      <c r="H242" s="24"/>
      <c r="I242" s="24"/>
      <c r="J242" s="25"/>
      <c r="K242" s="84"/>
      <c r="L242" s="93"/>
      <c r="M242" s="324"/>
      <c r="N242" s="94"/>
      <c r="O242" s="95"/>
    </row>
    <row r="243" spans="1:14" ht="15">
      <c r="A243" s="92"/>
      <c r="B243" s="430" t="s">
        <v>457</v>
      </c>
      <c r="C243" s="431"/>
      <c r="D243" s="431" t="s">
        <v>458</v>
      </c>
      <c r="E243" s="432"/>
      <c r="F243" s="30"/>
      <c r="G243" s="23">
        <v>0.5</v>
      </c>
      <c r="H243" s="24"/>
      <c r="I243" s="24"/>
      <c r="J243" s="25"/>
      <c r="K243" s="84"/>
      <c r="L243" s="93"/>
      <c r="M243" s="323"/>
      <c r="N243" s="5"/>
    </row>
    <row r="244" spans="1:14" ht="57" customHeight="1">
      <c r="A244" s="21" t="s">
        <v>401</v>
      </c>
      <c r="B244" s="463" t="s">
        <v>506</v>
      </c>
      <c r="C244" s="464"/>
      <c r="D244" s="464"/>
      <c r="E244" s="465"/>
      <c r="F244" s="85"/>
      <c r="G244" s="23"/>
      <c r="H244" s="24"/>
      <c r="I244" s="24"/>
      <c r="J244" s="25"/>
      <c r="K244" s="84"/>
      <c r="L244" s="6"/>
      <c r="M244" s="323"/>
      <c r="N244" s="5"/>
    </row>
    <row r="245" spans="1:14" ht="15.75">
      <c r="A245" s="90"/>
      <c r="B245" s="430" t="s">
        <v>141</v>
      </c>
      <c r="C245" s="431"/>
      <c r="D245" s="431" t="s">
        <v>529</v>
      </c>
      <c r="E245" s="432"/>
      <c r="F245" s="22"/>
      <c r="G245" s="86"/>
      <c r="H245" s="87"/>
      <c r="I245" s="88"/>
      <c r="J245" s="89"/>
      <c r="K245" s="84"/>
      <c r="L245" s="6"/>
      <c r="M245" s="323"/>
      <c r="N245" s="5"/>
    </row>
    <row r="246" spans="1:15" s="96" customFormat="1" ht="15">
      <c r="A246" s="91"/>
      <c r="B246" s="458" t="s">
        <v>157</v>
      </c>
      <c r="C246" s="459"/>
      <c r="D246" s="431" t="s">
        <v>164</v>
      </c>
      <c r="E246" s="432"/>
      <c r="F246" s="30"/>
      <c r="G246" s="23">
        <v>1</v>
      </c>
      <c r="H246" s="24"/>
      <c r="I246" s="24"/>
      <c r="J246" s="25"/>
      <c r="K246" s="97"/>
      <c r="L246" s="424"/>
      <c r="M246" s="433"/>
      <c r="N246" s="433"/>
      <c r="O246" s="434"/>
    </row>
    <row r="247" spans="1:14" ht="15">
      <c r="A247" s="91"/>
      <c r="B247" s="430" t="s">
        <v>159</v>
      </c>
      <c r="C247" s="431"/>
      <c r="D247" s="431" t="s">
        <v>190</v>
      </c>
      <c r="E247" s="432"/>
      <c r="F247" s="30"/>
      <c r="G247" s="23">
        <v>0.5</v>
      </c>
      <c r="H247" s="24"/>
      <c r="I247" s="24"/>
      <c r="J247" s="25"/>
      <c r="K247" s="84"/>
      <c r="L247" s="6"/>
      <c r="M247" s="323"/>
      <c r="N247" s="5"/>
    </row>
    <row r="248" spans="1:14" ht="15">
      <c r="A248" s="92"/>
      <c r="B248" s="430" t="s">
        <v>161</v>
      </c>
      <c r="C248" s="431"/>
      <c r="D248" s="431" t="s">
        <v>196</v>
      </c>
      <c r="E248" s="432"/>
      <c r="F248" s="30"/>
      <c r="G248" s="282"/>
      <c r="H248" s="23">
        <v>0.5</v>
      </c>
      <c r="I248" s="24"/>
      <c r="J248" s="25"/>
      <c r="K248" s="84"/>
      <c r="L248" s="6"/>
      <c r="M248" s="323"/>
      <c r="N248" s="5"/>
    </row>
    <row r="249" spans="1:14" ht="44.25" customHeight="1">
      <c r="A249" s="21" t="s">
        <v>402</v>
      </c>
      <c r="B249" s="424" t="s">
        <v>381</v>
      </c>
      <c r="C249" s="433"/>
      <c r="D249" s="433"/>
      <c r="E249" s="434"/>
      <c r="F249" s="85"/>
      <c r="G249" s="86"/>
      <c r="H249" s="299"/>
      <c r="I249" s="298"/>
      <c r="J249" s="89"/>
      <c r="K249" s="84"/>
      <c r="L249" s="6"/>
      <c r="M249" s="323"/>
      <c r="N249" s="5"/>
    </row>
    <row r="250" spans="1:14" ht="15">
      <c r="A250" s="90"/>
      <c r="B250" s="430" t="s">
        <v>141</v>
      </c>
      <c r="C250" s="431"/>
      <c r="D250" s="431" t="s">
        <v>529</v>
      </c>
      <c r="E250" s="432"/>
      <c r="F250" s="22"/>
      <c r="G250" s="23"/>
      <c r="H250" s="24"/>
      <c r="I250" s="24"/>
      <c r="J250" s="25"/>
      <c r="K250" s="114"/>
      <c r="L250" s="6"/>
      <c r="M250" s="323"/>
      <c r="N250" s="5"/>
    </row>
    <row r="251" spans="1:15" s="96" customFormat="1" ht="15">
      <c r="A251" s="91"/>
      <c r="B251" s="430" t="s">
        <v>165</v>
      </c>
      <c r="C251" s="431"/>
      <c r="D251" s="530" t="s">
        <v>164</v>
      </c>
      <c r="E251" s="459"/>
      <c r="F251" s="30"/>
      <c r="G251" s="23">
        <v>1</v>
      </c>
      <c r="H251" s="24"/>
      <c r="I251" s="24"/>
      <c r="J251" s="25"/>
      <c r="K251" s="114"/>
      <c r="L251" s="458"/>
      <c r="M251" s="459"/>
      <c r="N251" s="98"/>
      <c r="O251" s="95"/>
    </row>
    <row r="252" spans="1:14" ht="15">
      <c r="A252" s="92"/>
      <c r="B252" s="430" t="s">
        <v>167</v>
      </c>
      <c r="C252" s="431"/>
      <c r="D252" s="445" t="s">
        <v>166</v>
      </c>
      <c r="E252" s="431"/>
      <c r="F252" s="30"/>
      <c r="G252" s="23">
        <v>0.5</v>
      </c>
      <c r="H252" s="24"/>
      <c r="I252" s="24"/>
      <c r="J252" s="25"/>
      <c r="K252" s="114"/>
      <c r="L252" s="572"/>
      <c r="M252" s="564"/>
      <c r="N252" s="5"/>
    </row>
    <row r="253" spans="1:14" ht="14.25" customHeight="1">
      <c r="A253" s="43" t="s">
        <v>403</v>
      </c>
      <c r="B253" s="424" t="s">
        <v>376</v>
      </c>
      <c r="C253" s="433"/>
      <c r="D253" s="433"/>
      <c r="E253" s="434"/>
      <c r="F253" s="85"/>
      <c r="G253" s="23"/>
      <c r="H253" s="24"/>
      <c r="I253" s="24"/>
      <c r="J253" s="25"/>
      <c r="K253" s="114"/>
      <c r="L253" s="6"/>
      <c r="M253" s="323"/>
      <c r="N253" s="5"/>
    </row>
    <row r="254" spans="1:14" ht="15.75">
      <c r="A254" s="90"/>
      <c r="B254" s="430" t="s">
        <v>141</v>
      </c>
      <c r="C254" s="431"/>
      <c r="D254" s="431" t="s">
        <v>529</v>
      </c>
      <c r="E254" s="432"/>
      <c r="F254" s="22"/>
      <c r="G254" s="86"/>
      <c r="H254" s="87"/>
      <c r="I254" s="88"/>
      <c r="J254" s="89"/>
      <c r="K254" s="114"/>
      <c r="L254" s="6"/>
      <c r="M254" s="323"/>
      <c r="N254" s="5"/>
    </row>
    <row r="255" spans="1:15" s="96" customFormat="1" ht="14.25" customHeight="1">
      <c r="A255" s="91"/>
      <c r="B255" s="458" t="s">
        <v>165</v>
      </c>
      <c r="C255" s="459"/>
      <c r="D255" s="431" t="s">
        <v>164</v>
      </c>
      <c r="E255" s="432"/>
      <c r="F255" s="30"/>
      <c r="G255" s="23">
        <v>0.5</v>
      </c>
      <c r="H255" s="24"/>
      <c r="I255" s="24"/>
      <c r="J255" s="25"/>
      <c r="K255" s="114"/>
      <c r="L255" s="39"/>
      <c r="M255" s="323"/>
      <c r="N255" s="98"/>
      <c r="O255" s="95"/>
    </row>
    <row r="256" spans="1:14" ht="14.25" customHeight="1">
      <c r="A256" s="92"/>
      <c r="B256" s="430" t="s">
        <v>167</v>
      </c>
      <c r="C256" s="431"/>
      <c r="D256" s="431" t="s">
        <v>166</v>
      </c>
      <c r="E256" s="432"/>
      <c r="F256" s="30"/>
      <c r="G256" s="23">
        <v>0.25</v>
      </c>
      <c r="H256" s="24"/>
      <c r="I256" s="24"/>
      <c r="J256" s="25"/>
      <c r="K256" s="114"/>
      <c r="L256" s="6"/>
      <c r="M256" s="323"/>
      <c r="N256" s="5"/>
    </row>
    <row r="257" spans="1:14" ht="14.25" customHeight="1">
      <c r="A257" s="21" t="s">
        <v>404</v>
      </c>
      <c r="B257" s="424" t="s">
        <v>378</v>
      </c>
      <c r="C257" s="433"/>
      <c r="D257" s="433"/>
      <c r="E257" s="434"/>
      <c r="F257" s="85"/>
      <c r="G257" s="272"/>
      <c r="H257" s="24"/>
      <c r="I257" s="24"/>
      <c r="J257" s="25"/>
      <c r="K257" s="114"/>
      <c r="L257" s="6"/>
      <c r="M257" s="323"/>
      <c r="N257" s="5"/>
    </row>
    <row r="258" spans="1:14" ht="15.75">
      <c r="A258" s="90"/>
      <c r="B258" s="430" t="s">
        <v>141</v>
      </c>
      <c r="C258" s="431"/>
      <c r="D258" s="431" t="s">
        <v>529</v>
      </c>
      <c r="E258" s="432"/>
      <c r="F258" s="22"/>
      <c r="G258" s="86"/>
      <c r="H258" s="87"/>
      <c r="I258" s="88"/>
      <c r="J258" s="89"/>
      <c r="K258" s="114"/>
      <c r="L258" s="6"/>
      <c r="M258" s="323"/>
      <c r="N258" s="5"/>
    </row>
    <row r="259" spans="1:15" s="96" customFormat="1" ht="15">
      <c r="A259" s="91"/>
      <c r="B259" s="458" t="s">
        <v>165</v>
      </c>
      <c r="C259" s="459"/>
      <c r="D259" s="431" t="s">
        <v>164</v>
      </c>
      <c r="E259" s="432"/>
      <c r="F259" s="30"/>
      <c r="G259" s="23">
        <v>0.5</v>
      </c>
      <c r="H259" s="24"/>
      <c r="I259" s="24"/>
      <c r="J259" s="25"/>
      <c r="K259" s="114"/>
      <c r="L259" s="39"/>
      <c r="M259" s="323"/>
      <c r="N259" s="98"/>
      <c r="O259" s="95"/>
    </row>
    <row r="260" spans="1:14" ht="15">
      <c r="A260" s="92"/>
      <c r="B260" s="430" t="s">
        <v>167</v>
      </c>
      <c r="C260" s="431"/>
      <c r="D260" s="431" t="s">
        <v>166</v>
      </c>
      <c r="E260" s="432"/>
      <c r="F260" s="30"/>
      <c r="G260" s="23">
        <v>0.25</v>
      </c>
      <c r="H260" s="24"/>
      <c r="I260" s="24"/>
      <c r="J260" s="25"/>
      <c r="K260" s="114"/>
      <c r="L260" s="6"/>
      <c r="M260" s="323"/>
      <c r="N260" s="5"/>
    </row>
    <row r="261" spans="1:14" ht="30" customHeight="1">
      <c r="A261" s="21" t="s">
        <v>405</v>
      </c>
      <c r="B261" s="424" t="s">
        <v>377</v>
      </c>
      <c r="C261" s="433"/>
      <c r="D261" s="433"/>
      <c r="E261" s="434"/>
      <c r="F261" s="85"/>
      <c r="G261" s="272"/>
      <c r="H261" s="24"/>
      <c r="I261" s="24"/>
      <c r="J261" s="25"/>
      <c r="K261" s="114"/>
      <c r="L261" s="6"/>
      <c r="M261" s="323"/>
      <c r="N261" s="5"/>
    </row>
    <row r="262" spans="1:14" ht="15.75">
      <c r="A262" s="90"/>
      <c r="B262" s="430" t="s">
        <v>491</v>
      </c>
      <c r="C262" s="431"/>
      <c r="D262" s="431" t="s">
        <v>529</v>
      </c>
      <c r="E262" s="432"/>
      <c r="F262" s="22"/>
      <c r="G262" s="86"/>
      <c r="H262" s="87"/>
      <c r="I262" s="88"/>
      <c r="J262" s="89"/>
      <c r="K262" s="114"/>
      <c r="L262" s="6"/>
      <c r="M262" s="323"/>
      <c r="N262" s="5"/>
    </row>
    <row r="263" spans="1:15" s="96" customFormat="1" ht="15">
      <c r="A263" s="91"/>
      <c r="B263" s="458" t="s">
        <v>165</v>
      </c>
      <c r="C263" s="459"/>
      <c r="D263" s="431" t="s">
        <v>164</v>
      </c>
      <c r="E263" s="432"/>
      <c r="F263" s="30"/>
      <c r="G263" s="23">
        <v>0.5</v>
      </c>
      <c r="H263" s="24"/>
      <c r="I263" s="24"/>
      <c r="J263" s="25"/>
      <c r="K263" s="114"/>
      <c r="L263" s="39"/>
      <c r="M263" s="323"/>
      <c r="N263" s="98"/>
      <c r="O263" s="95"/>
    </row>
    <row r="264" spans="1:14" ht="15">
      <c r="A264" s="91"/>
      <c r="B264" s="531" t="s">
        <v>430</v>
      </c>
      <c r="C264" s="532"/>
      <c r="D264" s="532" t="s">
        <v>166</v>
      </c>
      <c r="E264" s="533"/>
      <c r="F264" s="99"/>
      <c r="G264" s="23">
        <v>0.25</v>
      </c>
      <c r="H264" s="24"/>
      <c r="I264" s="24"/>
      <c r="J264" s="25"/>
      <c r="K264" s="114"/>
      <c r="L264" s="6"/>
      <c r="M264" s="323"/>
      <c r="N264" s="5"/>
    </row>
    <row r="265" spans="1:14" ht="15">
      <c r="A265" s="63" t="s">
        <v>406</v>
      </c>
      <c r="B265" s="455" t="s">
        <v>170</v>
      </c>
      <c r="C265" s="456"/>
      <c r="D265" s="456"/>
      <c r="E265" s="457"/>
      <c r="F265" s="32"/>
      <c r="G265" s="272"/>
      <c r="H265" s="24"/>
      <c r="I265" s="24"/>
      <c r="J265" s="25"/>
      <c r="K265" s="114"/>
      <c r="L265" s="6"/>
      <c r="M265" s="323"/>
      <c r="N265" s="5"/>
    </row>
    <row r="266" spans="1:14" ht="15.75">
      <c r="A266" s="90"/>
      <c r="B266" s="430" t="s">
        <v>141</v>
      </c>
      <c r="C266" s="431"/>
      <c r="D266" s="431" t="s">
        <v>529</v>
      </c>
      <c r="E266" s="432"/>
      <c r="F266" s="22"/>
      <c r="G266" s="86"/>
      <c r="H266" s="87"/>
      <c r="I266" s="88"/>
      <c r="J266" s="89"/>
      <c r="K266" s="114"/>
      <c r="L266" s="6"/>
      <c r="M266" s="323"/>
      <c r="N266" s="5"/>
    </row>
    <row r="267" spans="1:14" ht="15">
      <c r="A267" s="91"/>
      <c r="B267" s="458" t="s">
        <v>171</v>
      </c>
      <c r="C267" s="459"/>
      <c r="D267" s="431" t="s">
        <v>172</v>
      </c>
      <c r="E267" s="432"/>
      <c r="F267" s="30"/>
      <c r="G267" s="23">
        <v>0.5</v>
      </c>
      <c r="H267" s="24"/>
      <c r="I267" s="24"/>
      <c r="J267" s="25"/>
      <c r="K267" s="114"/>
      <c r="L267" s="6"/>
      <c r="M267" s="323"/>
      <c r="N267" s="5"/>
    </row>
    <row r="268" spans="1:14" ht="14.25" customHeight="1">
      <c r="A268" s="92"/>
      <c r="B268" s="430" t="s">
        <v>173</v>
      </c>
      <c r="C268" s="431"/>
      <c r="D268" s="431" t="s">
        <v>174</v>
      </c>
      <c r="E268" s="432"/>
      <c r="F268" s="30"/>
      <c r="G268" s="100">
        <v>0.25</v>
      </c>
      <c r="H268" s="24"/>
      <c r="I268" s="24"/>
      <c r="J268" s="25"/>
      <c r="K268" s="114"/>
      <c r="L268" s="6"/>
      <c r="M268" s="323"/>
      <c r="N268" s="5"/>
    </row>
    <row r="269" spans="1:14" ht="30" customHeight="1">
      <c r="A269" s="53" t="s">
        <v>407</v>
      </c>
      <c r="B269" s="433" t="s">
        <v>382</v>
      </c>
      <c r="C269" s="433"/>
      <c r="D269" s="433"/>
      <c r="E269" s="433"/>
      <c r="F269" s="30"/>
      <c r="G269" s="282"/>
      <c r="H269" s="101"/>
      <c r="I269" s="101"/>
      <c r="J269" s="102"/>
      <c r="K269" s="114"/>
      <c r="L269" s="6"/>
      <c r="M269" s="323"/>
      <c r="N269" s="5"/>
    </row>
    <row r="270" spans="1:14" ht="15">
      <c r="A270" s="90"/>
      <c r="B270" s="439" t="s">
        <v>48</v>
      </c>
      <c r="C270" s="439"/>
      <c r="D270" s="439"/>
      <c r="E270" s="439"/>
      <c r="F270" s="99"/>
      <c r="G270" s="23">
        <v>1</v>
      </c>
      <c r="H270" s="33"/>
      <c r="I270" s="33"/>
      <c r="J270" s="34"/>
      <c r="K270" s="114"/>
      <c r="L270" s="6"/>
      <c r="M270" s="323"/>
      <c r="N270" s="5"/>
    </row>
    <row r="271" spans="1:14" ht="15">
      <c r="A271" s="92"/>
      <c r="B271" s="439" t="s">
        <v>15</v>
      </c>
      <c r="C271" s="439"/>
      <c r="D271" s="439"/>
      <c r="E271" s="439"/>
      <c r="F271" s="99"/>
      <c r="G271" s="23"/>
      <c r="H271" s="24"/>
      <c r="I271" s="23"/>
      <c r="J271" s="25"/>
      <c r="K271" s="114"/>
      <c r="L271" s="6"/>
      <c r="M271" s="323"/>
      <c r="N271" s="5"/>
    </row>
    <row r="272" spans="1:14" ht="30" customHeight="1">
      <c r="A272" s="90" t="s">
        <v>408</v>
      </c>
      <c r="B272" s="424" t="s">
        <v>483</v>
      </c>
      <c r="C272" s="425"/>
      <c r="D272" s="425"/>
      <c r="E272" s="426"/>
      <c r="F272" s="99"/>
      <c r="G272" s="23"/>
      <c r="H272" s="24"/>
      <c r="I272" s="249"/>
      <c r="J272" s="25"/>
      <c r="K272" s="114"/>
      <c r="L272" s="6"/>
      <c r="M272" s="323"/>
      <c r="N272" s="5"/>
    </row>
    <row r="273" spans="1:14" ht="15">
      <c r="A273" s="90"/>
      <c r="B273" s="438" t="s">
        <v>48</v>
      </c>
      <c r="C273" s="439"/>
      <c r="D273" s="439"/>
      <c r="E273" s="440"/>
      <c r="F273" s="99"/>
      <c r="G273" s="100">
        <v>0.25</v>
      </c>
      <c r="H273" s="24"/>
      <c r="J273" s="25"/>
      <c r="K273" s="114"/>
      <c r="L273" s="6"/>
      <c r="M273" s="323"/>
      <c r="N273" s="5"/>
    </row>
    <row r="274" spans="1:14" ht="15">
      <c r="A274" s="92"/>
      <c r="B274" s="438" t="s">
        <v>15</v>
      </c>
      <c r="C274" s="439"/>
      <c r="D274" s="439"/>
      <c r="E274" s="440"/>
      <c r="F274" s="99"/>
      <c r="G274" s="23"/>
      <c r="H274" s="24"/>
      <c r="I274" s="23"/>
      <c r="J274" s="25"/>
      <c r="K274" s="274"/>
      <c r="L274" s="232"/>
      <c r="M274" s="323"/>
      <c r="N274" s="5"/>
    </row>
    <row r="275" spans="1:14" ht="14.25" customHeight="1">
      <c r="A275" s="109" t="s">
        <v>409</v>
      </c>
      <c r="B275" s="534" t="s">
        <v>463</v>
      </c>
      <c r="C275" s="535"/>
      <c r="D275" s="535"/>
      <c r="E275" s="535"/>
      <c r="F275" s="30"/>
      <c r="G275" s="282"/>
      <c r="H275" s="24"/>
      <c r="I275" s="23"/>
      <c r="J275" s="25"/>
      <c r="K275" s="274"/>
      <c r="L275" s="265"/>
      <c r="M275" s="323"/>
      <c r="N275" s="5"/>
    </row>
    <row r="276" spans="1:14" ht="15">
      <c r="A276" s="277"/>
      <c r="B276" s="439" t="s">
        <v>48</v>
      </c>
      <c r="C276" s="439"/>
      <c r="D276" s="439"/>
      <c r="E276" s="439"/>
      <c r="F276" s="30"/>
      <c r="G276" s="100">
        <v>0.25</v>
      </c>
      <c r="H276" s="24"/>
      <c r="J276" s="25"/>
      <c r="K276" s="274"/>
      <c r="L276" s="232"/>
      <c r="M276" s="323"/>
      <c r="N276" s="5"/>
    </row>
    <row r="277" spans="1:15" s="231" customFormat="1" ht="15">
      <c r="A277" s="278"/>
      <c r="B277" s="439" t="s">
        <v>15</v>
      </c>
      <c r="C277" s="439"/>
      <c r="D277" s="439"/>
      <c r="E277" s="439"/>
      <c r="F277" s="113"/>
      <c r="G277" s="243"/>
      <c r="H277" s="233"/>
      <c r="I277" s="233"/>
      <c r="J277" s="102"/>
      <c r="K277" s="275"/>
      <c r="L277" s="245"/>
      <c r="M277" s="328"/>
      <c r="N277" s="112"/>
      <c r="O277" s="230"/>
    </row>
    <row r="278" spans="1:15" s="231" customFormat="1" ht="17.25" customHeight="1">
      <c r="A278" s="382" t="s">
        <v>26</v>
      </c>
      <c r="B278" s="536" t="s">
        <v>517</v>
      </c>
      <c r="C278" s="537"/>
      <c r="D278" s="537"/>
      <c r="E278" s="538"/>
      <c r="F278" s="280">
        <f>G281+G285+G289+G295+G299+G303+G306</f>
        <v>3.5</v>
      </c>
      <c r="G278" s="270"/>
      <c r="H278" s="402"/>
      <c r="I278" s="402">
        <f>+I292</f>
        <v>0.25</v>
      </c>
      <c r="J278" s="271"/>
      <c r="K278" s="234"/>
      <c r="L278" s="227"/>
      <c r="M278" s="328"/>
      <c r="N278" s="112"/>
      <c r="O278" s="230"/>
    </row>
    <row r="279" spans="1:15" s="231" customFormat="1" ht="16.5" customHeight="1">
      <c r="A279" s="53" t="s">
        <v>28</v>
      </c>
      <c r="B279" s="455" t="s">
        <v>175</v>
      </c>
      <c r="C279" s="456"/>
      <c r="D279" s="456"/>
      <c r="E279" s="457"/>
      <c r="F279" s="32"/>
      <c r="G279" s="23"/>
      <c r="H279" s="228"/>
      <c r="I279" s="228"/>
      <c r="J279" s="25"/>
      <c r="K279" s="234"/>
      <c r="L279" s="227"/>
      <c r="M279" s="328"/>
      <c r="N279" s="112"/>
      <c r="O279" s="230"/>
    </row>
    <row r="280" spans="1:15" s="221" customFormat="1" ht="15">
      <c r="A280" s="90"/>
      <c r="B280" s="430" t="s">
        <v>141</v>
      </c>
      <c r="C280" s="431"/>
      <c r="D280" s="431" t="s">
        <v>529</v>
      </c>
      <c r="E280" s="432"/>
      <c r="F280" s="22"/>
      <c r="G280" s="244"/>
      <c r="H280" s="228"/>
      <c r="I280" s="228"/>
      <c r="J280" s="297"/>
      <c r="K280" s="234"/>
      <c r="L280" s="218"/>
      <c r="M280" s="325"/>
      <c r="N280" s="219"/>
      <c r="O280" s="220"/>
    </row>
    <row r="281" spans="1:15" s="20" customFormat="1" ht="15">
      <c r="A281" s="91"/>
      <c r="B281" s="458" t="s">
        <v>176</v>
      </c>
      <c r="C281" s="459"/>
      <c r="D281" s="431" t="s">
        <v>177</v>
      </c>
      <c r="E281" s="432"/>
      <c r="F281" s="30"/>
      <c r="G281" s="23">
        <v>0.5</v>
      </c>
      <c r="H281" s="228"/>
      <c r="I281" s="24"/>
      <c r="J281" s="297"/>
      <c r="K281" s="114"/>
      <c r="L281" s="17"/>
      <c r="M281" s="322"/>
      <c r="N281" s="18"/>
      <c r="O281" s="19"/>
    </row>
    <row r="282" spans="1:14" ht="15">
      <c r="A282" s="92"/>
      <c r="B282" s="430" t="s">
        <v>178</v>
      </c>
      <c r="C282" s="431"/>
      <c r="D282" s="431" t="s">
        <v>179</v>
      </c>
      <c r="E282" s="432"/>
      <c r="F282" s="30"/>
      <c r="G282" s="100">
        <v>0.25</v>
      </c>
      <c r="H282" s="228"/>
      <c r="I282" s="228"/>
      <c r="J282" s="297"/>
      <c r="K282" s="114"/>
      <c r="L282" s="6"/>
      <c r="M282" s="323"/>
      <c r="N282" s="5"/>
    </row>
    <row r="283" spans="1:14" ht="14.25" customHeight="1">
      <c r="A283" s="62" t="s">
        <v>33</v>
      </c>
      <c r="B283" s="455" t="s">
        <v>180</v>
      </c>
      <c r="C283" s="456"/>
      <c r="D283" s="456"/>
      <c r="E283" s="457"/>
      <c r="F283" s="32"/>
      <c r="G283" s="261"/>
      <c r="H283" s="261"/>
      <c r="I283" s="250"/>
      <c r="J283" s="251"/>
      <c r="K283" s="276"/>
      <c r="L283" s="6"/>
      <c r="M283" s="323"/>
      <c r="N283" s="5"/>
    </row>
    <row r="284" spans="1:14" ht="15">
      <c r="A284" s="90"/>
      <c r="B284" s="430" t="s">
        <v>141</v>
      </c>
      <c r="C284" s="431"/>
      <c r="D284" s="431" t="s">
        <v>529</v>
      </c>
      <c r="E284" s="432"/>
      <c r="F284" s="22"/>
      <c r="G284" s="222"/>
      <c r="H284" s="15"/>
      <c r="I284" s="15"/>
      <c r="J284" s="16"/>
      <c r="K284" s="114"/>
      <c r="L284" s="6"/>
      <c r="M284" s="323"/>
      <c r="N284" s="5"/>
    </row>
    <row r="285" spans="1:15" s="20" customFormat="1" ht="14.25" customHeight="1">
      <c r="A285" s="91"/>
      <c r="B285" s="458" t="s">
        <v>176</v>
      </c>
      <c r="C285" s="459"/>
      <c r="D285" s="431" t="s">
        <v>177</v>
      </c>
      <c r="E285" s="432"/>
      <c r="F285" s="30"/>
      <c r="G285" s="23">
        <v>0.5</v>
      </c>
      <c r="H285" s="24"/>
      <c r="I285" s="24"/>
      <c r="J285" s="25"/>
      <c r="K285" s="114"/>
      <c r="L285" s="17"/>
      <c r="M285" s="322"/>
      <c r="N285" s="18"/>
      <c r="O285" s="19"/>
    </row>
    <row r="286" spans="1:14" ht="14.25" customHeight="1">
      <c r="A286" s="92"/>
      <c r="B286" s="430" t="s">
        <v>178</v>
      </c>
      <c r="C286" s="431"/>
      <c r="D286" s="431" t="s">
        <v>179</v>
      </c>
      <c r="E286" s="432"/>
      <c r="F286" s="30"/>
      <c r="G286" s="23">
        <v>0.25</v>
      </c>
      <c r="H286" s="24"/>
      <c r="I286" s="24"/>
      <c r="J286" s="25"/>
      <c r="K286" s="114"/>
      <c r="L286" s="6"/>
      <c r="M286" s="323"/>
      <c r="N286" s="5"/>
    </row>
    <row r="287" spans="1:14" ht="14.25" customHeight="1">
      <c r="A287" s="62" t="s">
        <v>36</v>
      </c>
      <c r="B287" s="455" t="s">
        <v>52</v>
      </c>
      <c r="C287" s="456"/>
      <c r="D287" s="456"/>
      <c r="E287" s="457"/>
      <c r="F287" s="32"/>
      <c r="G287" s="272"/>
      <c r="H287" s="24"/>
      <c r="I287" s="24"/>
      <c r="J287" s="25"/>
      <c r="K287" s="276"/>
      <c r="L287" s="6"/>
      <c r="M287" s="323"/>
      <c r="N287" s="5"/>
    </row>
    <row r="288" spans="1:14" ht="15">
      <c r="A288" s="90"/>
      <c r="B288" s="430" t="s">
        <v>141</v>
      </c>
      <c r="C288" s="431"/>
      <c r="D288" s="431" t="s">
        <v>529</v>
      </c>
      <c r="E288" s="432"/>
      <c r="F288" s="22"/>
      <c r="G288" s="70"/>
      <c r="H288" s="33"/>
      <c r="I288" s="33"/>
      <c r="J288" s="34"/>
      <c r="K288" s="114"/>
      <c r="L288" s="6"/>
      <c r="M288" s="323"/>
      <c r="N288" s="5"/>
    </row>
    <row r="289" spans="1:15" s="20" customFormat="1" ht="15">
      <c r="A289" s="91"/>
      <c r="B289" s="458" t="s">
        <v>164</v>
      </c>
      <c r="C289" s="459"/>
      <c r="D289" s="431" t="s">
        <v>177</v>
      </c>
      <c r="E289" s="432"/>
      <c r="F289" s="30"/>
      <c r="G289" s="23">
        <v>0.5</v>
      </c>
      <c r="H289" s="24"/>
      <c r="I289" s="24"/>
      <c r="J289" s="25"/>
      <c r="K289" s="114"/>
      <c r="L289" s="17"/>
      <c r="M289" s="322"/>
      <c r="N289" s="18"/>
      <c r="O289" s="19"/>
    </row>
    <row r="290" spans="1:14" ht="15">
      <c r="A290" s="92"/>
      <c r="B290" s="430" t="s">
        <v>181</v>
      </c>
      <c r="C290" s="431"/>
      <c r="D290" s="431" t="s">
        <v>179</v>
      </c>
      <c r="E290" s="432"/>
      <c r="F290" s="30"/>
      <c r="G290" s="23">
        <v>0.25</v>
      </c>
      <c r="H290" s="24"/>
      <c r="I290" s="24"/>
      <c r="J290" s="25"/>
      <c r="K290" s="84"/>
      <c r="L290" s="6"/>
      <c r="M290" s="323"/>
      <c r="N290" s="5"/>
    </row>
    <row r="291" spans="1:14" ht="14.25" customHeight="1">
      <c r="A291" s="53" t="s">
        <v>40</v>
      </c>
      <c r="B291" s="455" t="s">
        <v>53</v>
      </c>
      <c r="C291" s="456"/>
      <c r="D291" s="456"/>
      <c r="E291" s="457"/>
      <c r="F291" s="32"/>
      <c r="G291" s="272"/>
      <c r="H291" s="24"/>
      <c r="I291" s="24"/>
      <c r="J291" s="25"/>
      <c r="K291" s="97"/>
      <c r="L291" s="6"/>
      <c r="M291" s="323"/>
      <c r="N291" s="5"/>
    </row>
    <row r="292" spans="1:14" ht="14.25" customHeight="1">
      <c r="A292" s="383"/>
      <c r="B292" s="430" t="s">
        <v>183</v>
      </c>
      <c r="C292" s="431"/>
      <c r="D292" s="431"/>
      <c r="E292" s="432"/>
      <c r="F292" s="22"/>
      <c r="G292" s="70"/>
      <c r="H292" s="33"/>
      <c r="I292" s="23">
        <v>0.25</v>
      </c>
      <c r="J292" s="34"/>
      <c r="K292" s="84"/>
      <c r="L292" s="6"/>
      <c r="M292" s="323"/>
      <c r="N292" s="5"/>
    </row>
    <row r="293" spans="1:15" s="20" customFormat="1" ht="14.25" customHeight="1">
      <c r="A293" s="62" t="s">
        <v>42</v>
      </c>
      <c r="B293" s="455" t="s">
        <v>54</v>
      </c>
      <c r="C293" s="456"/>
      <c r="D293" s="456"/>
      <c r="E293" s="457"/>
      <c r="F293" s="32"/>
      <c r="G293" s="23"/>
      <c r="H293" s="24"/>
      <c r="I293" s="24"/>
      <c r="J293" s="25"/>
      <c r="K293" s="84"/>
      <c r="L293" s="17"/>
      <c r="M293" s="322"/>
      <c r="N293" s="18"/>
      <c r="O293" s="19"/>
    </row>
    <row r="294" spans="1:14" ht="15">
      <c r="A294" s="90"/>
      <c r="B294" s="430" t="s">
        <v>141</v>
      </c>
      <c r="C294" s="431"/>
      <c r="D294" s="431" t="s">
        <v>529</v>
      </c>
      <c r="E294" s="432"/>
      <c r="F294" s="22"/>
      <c r="G294" s="384"/>
      <c r="H294" s="24"/>
      <c r="I294" s="24"/>
      <c r="J294" s="25"/>
      <c r="K294" s="84"/>
      <c r="L294" s="6"/>
      <c r="M294" s="323"/>
      <c r="N294" s="5"/>
    </row>
    <row r="295" spans="1:15" s="20" customFormat="1" ht="14.25" customHeight="1">
      <c r="A295" s="91"/>
      <c r="B295" s="458" t="s">
        <v>157</v>
      </c>
      <c r="C295" s="459"/>
      <c r="D295" s="431" t="s">
        <v>158</v>
      </c>
      <c r="E295" s="432"/>
      <c r="F295" s="30"/>
      <c r="G295" s="23">
        <v>0.5</v>
      </c>
      <c r="H295" s="24"/>
      <c r="I295" s="24"/>
      <c r="J295" s="25"/>
      <c r="K295" s="84"/>
      <c r="L295" s="17"/>
      <c r="M295" s="322"/>
      <c r="N295" s="18"/>
      <c r="O295" s="19"/>
    </row>
    <row r="296" spans="1:14" ht="14.25" customHeight="1">
      <c r="A296" s="92"/>
      <c r="B296" s="430" t="s">
        <v>159</v>
      </c>
      <c r="C296" s="431"/>
      <c r="D296" s="431" t="s">
        <v>145</v>
      </c>
      <c r="E296" s="432"/>
      <c r="F296" s="30"/>
      <c r="G296" s="23">
        <v>0.25</v>
      </c>
      <c r="H296" s="33"/>
      <c r="I296" s="33"/>
      <c r="J296" s="34"/>
      <c r="K296" s="84"/>
      <c r="L296" s="6"/>
      <c r="M296" s="323"/>
      <c r="N296" s="5"/>
    </row>
    <row r="297" spans="1:14" ht="14.25" customHeight="1">
      <c r="A297" s="62" t="s">
        <v>45</v>
      </c>
      <c r="B297" s="455" t="s">
        <v>184</v>
      </c>
      <c r="C297" s="456"/>
      <c r="D297" s="456"/>
      <c r="E297" s="457"/>
      <c r="F297" s="32"/>
      <c r="G297" s="23"/>
      <c r="H297" s="24"/>
      <c r="I297" s="24"/>
      <c r="J297" s="25"/>
      <c r="K297" s="97"/>
      <c r="L297" s="6"/>
      <c r="M297" s="323"/>
      <c r="N297" s="5"/>
    </row>
    <row r="298" spans="1:14" ht="15">
      <c r="A298" s="103"/>
      <c r="B298" s="430" t="s">
        <v>141</v>
      </c>
      <c r="C298" s="431"/>
      <c r="D298" s="431" t="s">
        <v>529</v>
      </c>
      <c r="E298" s="432"/>
      <c r="F298" s="22"/>
      <c r="G298" s="70"/>
      <c r="H298" s="33"/>
      <c r="I298" s="33"/>
      <c r="J298" s="34"/>
      <c r="K298" s="84"/>
      <c r="L298" s="6"/>
      <c r="M298" s="323"/>
      <c r="N298" s="5"/>
    </row>
    <row r="299" spans="1:15" s="20" customFormat="1" ht="14.25" customHeight="1">
      <c r="A299" s="104"/>
      <c r="B299" s="458" t="s">
        <v>157</v>
      </c>
      <c r="C299" s="459"/>
      <c r="D299" s="431" t="s">
        <v>158</v>
      </c>
      <c r="E299" s="432"/>
      <c r="F299" s="30"/>
      <c r="G299" s="23">
        <v>0.5</v>
      </c>
      <c r="H299" s="24"/>
      <c r="I299" s="24"/>
      <c r="J299" s="25"/>
      <c r="K299" s="84"/>
      <c r="L299" s="17"/>
      <c r="M299" s="322"/>
      <c r="N299" s="18"/>
      <c r="O299" s="19"/>
    </row>
    <row r="300" spans="1:14" ht="14.25" customHeight="1">
      <c r="A300" s="105"/>
      <c r="B300" s="430" t="s">
        <v>159</v>
      </c>
      <c r="C300" s="431"/>
      <c r="D300" s="431" t="s">
        <v>145</v>
      </c>
      <c r="E300" s="432"/>
      <c r="F300" s="30"/>
      <c r="G300" s="23">
        <v>0.25</v>
      </c>
      <c r="H300" s="24"/>
      <c r="I300" s="24"/>
      <c r="J300" s="25"/>
      <c r="K300" s="84"/>
      <c r="L300" s="6"/>
      <c r="M300" s="323"/>
      <c r="N300" s="5"/>
    </row>
    <row r="301" spans="1:14" ht="14.25" customHeight="1">
      <c r="A301" s="62" t="s">
        <v>74</v>
      </c>
      <c r="B301" s="455" t="s">
        <v>185</v>
      </c>
      <c r="C301" s="456"/>
      <c r="D301" s="456"/>
      <c r="E301" s="457"/>
      <c r="F301" s="32"/>
      <c r="G301" s="272"/>
      <c r="H301" s="24"/>
      <c r="I301" s="24"/>
      <c r="J301" s="25"/>
      <c r="K301" s="97"/>
      <c r="L301" s="6"/>
      <c r="M301" s="323"/>
      <c r="N301" s="5"/>
    </row>
    <row r="302" spans="1:14" ht="15">
      <c r="A302" s="90"/>
      <c r="B302" s="430" t="s">
        <v>141</v>
      </c>
      <c r="C302" s="431"/>
      <c r="D302" s="431" t="s">
        <v>529</v>
      </c>
      <c r="E302" s="432"/>
      <c r="F302" s="22"/>
      <c r="G302" s="70"/>
      <c r="H302" s="33"/>
      <c r="I302" s="33"/>
      <c r="J302" s="34"/>
      <c r="K302" s="84"/>
      <c r="L302" s="6"/>
      <c r="M302" s="323"/>
      <c r="N302" s="5"/>
    </row>
    <row r="303" spans="1:15" s="20" customFormat="1" ht="15">
      <c r="A303" s="91"/>
      <c r="B303" s="458" t="s">
        <v>164</v>
      </c>
      <c r="C303" s="459"/>
      <c r="D303" s="431" t="s">
        <v>165</v>
      </c>
      <c r="E303" s="432"/>
      <c r="F303" s="30"/>
      <c r="G303" s="23">
        <v>0.5</v>
      </c>
      <c r="H303" s="24"/>
      <c r="I303" s="24"/>
      <c r="J303" s="25"/>
      <c r="K303" s="84"/>
      <c r="L303" s="17"/>
      <c r="M303" s="322"/>
      <c r="N303" s="18"/>
      <c r="O303" s="19"/>
    </row>
    <row r="304" spans="1:14" ht="15">
      <c r="A304" s="92"/>
      <c r="B304" s="430" t="s">
        <v>181</v>
      </c>
      <c r="C304" s="431"/>
      <c r="D304" s="431" t="s">
        <v>182</v>
      </c>
      <c r="E304" s="432"/>
      <c r="F304" s="30"/>
      <c r="G304" s="23">
        <v>0.25</v>
      </c>
      <c r="H304" s="24"/>
      <c r="I304" s="24"/>
      <c r="J304" s="25"/>
      <c r="K304" s="84"/>
      <c r="L304" s="6"/>
      <c r="M304" s="323"/>
      <c r="N304" s="5"/>
    </row>
    <row r="305" spans="1:14" ht="14.25" customHeight="1">
      <c r="A305" s="62" t="s">
        <v>361</v>
      </c>
      <c r="B305" s="539" t="s">
        <v>356</v>
      </c>
      <c r="C305" s="470"/>
      <c r="D305" s="470"/>
      <c r="E305" s="540"/>
      <c r="F305" s="30"/>
      <c r="G305" s="272"/>
      <c r="H305" s="24"/>
      <c r="I305" s="24"/>
      <c r="J305" s="25"/>
      <c r="K305" s="97"/>
      <c r="L305" s="6"/>
      <c r="M305" s="323"/>
      <c r="N305" s="5"/>
    </row>
    <row r="306" spans="1:14" ht="14.25" customHeight="1">
      <c r="A306" s="90"/>
      <c r="B306" s="444" t="s">
        <v>48</v>
      </c>
      <c r="C306" s="439"/>
      <c r="D306" s="439"/>
      <c r="E306" s="445"/>
      <c r="F306" s="30"/>
      <c r="G306" s="23">
        <v>0.5</v>
      </c>
      <c r="H306" s="33"/>
      <c r="I306" s="33"/>
      <c r="J306" s="34"/>
      <c r="K306" s="84"/>
      <c r="L306" s="6"/>
      <c r="M306" s="323"/>
      <c r="N306" s="5"/>
    </row>
    <row r="307" spans="1:14" ht="14.25" customHeight="1">
      <c r="A307" s="92"/>
      <c r="B307" s="444" t="s">
        <v>15</v>
      </c>
      <c r="C307" s="439"/>
      <c r="D307" s="439"/>
      <c r="E307" s="445"/>
      <c r="F307" s="30"/>
      <c r="G307" s="23"/>
      <c r="H307" s="24"/>
      <c r="I307" s="24"/>
      <c r="J307" s="25"/>
      <c r="K307" s="84"/>
      <c r="L307" s="6"/>
      <c r="M307" s="323"/>
      <c r="N307" s="5"/>
    </row>
    <row r="308" spans="1:14" ht="14.25" customHeight="1">
      <c r="A308" s="382" t="s">
        <v>76</v>
      </c>
      <c r="B308" s="536" t="s">
        <v>27</v>
      </c>
      <c r="C308" s="537"/>
      <c r="D308" s="537"/>
      <c r="E308" s="538"/>
      <c r="F308" s="280">
        <f>G311+G317+G322+G328+G332+G337+G346+G351+G364+G368+G372+G376+G380+G388+G398+G384</f>
        <v>12.5</v>
      </c>
      <c r="G308" s="270"/>
      <c r="H308" s="403">
        <f>+H314+H319+H325+H335+H348+H353+H391</f>
        <v>2.25</v>
      </c>
      <c r="I308" s="403">
        <f>+I342+I356+I360+I380+I394</f>
        <v>2.5</v>
      </c>
      <c r="J308" s="271"/>
      <c r="K308" s="84"/>
      <c r="L308" s="6"/>
      <c r="M308" s="323"/>
      <c r="N308" s="5"/>
    </row>
    <row r="309" spans="1:14" ht="14.25" customHeight="1">
      <c r="A309" s="106" t="s">
        <v>77</v>
      </c>
      <c r="B309" s="455" t="s">
        <v>186</v>
      </c>
      <c r="C309" s="456"/>
      <c r="D309" s="456"/>
      <c r="E309" s="457"/>
      <c r="F309" s="32"/>
      <c r="G309" s="23"/>
      <c r="H309" s="24"/>
      <c r="I309" s="24"/>
      <c r="J309" s="25"/>
      <c r="K309" s="84"/>
      <c r="L309" s="6"/>
      <c r="M309" s="323"/>
      <c r="N309" s="5"/>
    </row>
    <row r="310" spans="1:15" s="20" customFormat="1" ht="15">
      <c r="A310" s="90"/>
      <c r="B310" s="430" t="s">
        <v>141</v>
      </c>
      <c r="C310" s="431"/>
      <c r="D310" s="431" t="s">
        <v>529</v>
      </c>
      <c r="E310" s="432"/>
      <c r="F310" s="22"/>
      <c r="G310" s="23"/>
      <c r="H310" s="24"/>
      <c r="I310" s="24"/>
      <c r="J310" s="25"/>
      <c r="K310" s="84"/>
      <c r="L310" s="17"/>
      <c r="M310" s="322"/>
      <c r="N310" s="18"/>
      <c r="O310" s="19"/>
    </row>
    <row r="311" spans="1:15" s="20" customFormat="1" ht="15">
      <c r="A311" s="91"/>
      <c r="B311" s="458" t="s">
        <v>187</v>
      </c>
      <c r="C311" s="459"/>
      <c r="D311" s="431" t="s">
        <v>188</v>
      </c>
      <c r="E311" s="432"/>
      <c r="F311" s="30"/>
      <c r="G311" s="23">
        <v>1</v>
      </c>
      <c r="H311" s="24"/>
      <c r="I311" s="291"/>
      <c r="J311" s="25"/>
      <c r="K311" s="84"/>
      <c r="L311" s="17"/>
      <c r="M311" s="322"/>
      <c r="N311" s="18"/>
      <c r="O311" s="19"/>
    </row>
    <row r="312" spans="1:14" ht="14.25" customHeight="1">
      <c r="A312" s="91"/>
      <c r="B312" s="430" t="s">
        <v>189</v>
      </c>
      <c r="C312" s="431"/>
      <c r="D312" s="431" t="s">
        <v>190</v>
      </c>
      <c r="E312" s="432"/>
      <c r="F312" s="30"/>
      <c r="G312" s="23">
        <v>0.5</v>
      </c>
      <c r="H312" s="24"/>
      <c r="I312" s="1"/>
      <c r="J312" s="25"/>
      <c r="K312" s="84"/>
      <c r="L312" s="6"/>
      <c r="M312" s="323"/>
      <c r="N312" s="5"/>
    </row>
    <row r="313" spans="1:14" ht="14.25" customHeight="1">
      <c r="A313" s="91"/>
      <c r="B313" s="430" t="s">
        <v>191</v>
      </c>
      <c r="C313" s="431"/>
      <c r="D313" s="431" t="s">
        <v>192</v>
      </c>
      <c r="E313" s="432"/>
      <c r="F313" s="30"/>
      <c r="G313" s="23">
        <v>0.25</v>
      </c>
      <c r="H313" s="33"/>
      <c r="I313" s="33"/>
      <c r="J313" s="34"/>
      <c r="K313" s="84"/>
      <c r="L313" s="6"/>
      <c r="M313" s="323"/>
      <c r="N313" s="5"/>
    </row>
    <row r="314" spans="1:14" ht="14.25" customHeight="1">
      <c r="A314" s="92"/>
      <c r="B314" s="430" t="s">
        <v>153</v>
      </c>
      <c r="C314" s="431"/>
      <c r="D314" s="431" t="s">
        <v>162</v>
      </c>
      <c r="E314" s="432"/>
      <c r="F314" s="30"/>
      <c r="G314" s="256"/>
      <c r="H314" s="23">
        <v>0.5</v>
      </c>
      <c r="I314" s="33"/>
      <c r="J314" s="34"/>
      <c r="K314" s="84"/>
      <c r="L314" s="6"/>
      <c r="M314" s="323"/>
      <c r="N314" s="5"/>
    </row>
    <row r="315" spans="1:14" ht="14.25" customHeight="1">
      <c r="A315" s="106" t="s">
        <v>82</v>
      </c>
      <c r="B315" s="455" t="s">
        <v>193</v>
      </c>
      <c r="C315" s="456"/>
      <c r="D315" s="456"/>
      <c r="E315" s="457"/>
      <c r="F315" s="32"/>
      <c r="G315" s="23"/>
      <c r="H315" s="24"/>
      <c r="I315" s="24"/>
      <c r="J315" s="25"/>
      <c r="K315" s="84"/>
      <c r="L315" s="6"/>
      <c r="M315" s="323"/>
      <c r="N315" s="5"/>
    </row>
    <row r="316" spans="1:14" ht="15">
      <c r="A316" s="90"/>
      <c r="B316" s="430" t="s">
        <v>141</v>
      </c>
      <c r="C316" s="431"/>
      <c r="D316" s="431" t="s">
        <v>529</v>
      </c>
      <c r="E316" s="432"/>
      <c r="F316" s="22"/>
      <c r="G316" s="272"/>
      <c r="H316" s="24"/>
      <c r="I316" s="24"/>
      <c r="J316" s="25"/>
      <c r="K316" s="84"/>
      <c r="L316" s="6"/>
      <c r="M316" s="323"/>
      <c r="N316" s="5"/>
    </row>
    <row r="317" spans="1:15" s="20" customFormat="1" ht="14.25" customHeight="1">
      <c r="A317" s="91"/>
      <c r="B317" s="458" t="s">
        <v>194</v>
      </c>
      <c r="C317" s="459"/>
      <c r="D317" s="431" t="s">
        <v>122</v>
      </c>
      <c r="E317" s="432"/>
      <c r="F317" s="30"/>
      <c r="G317" s="23">
        <v>1</v>
      </c>
      <c r="H317" s="24"/>
      <c r="I317" s="24"/>
      <c r="J317" s="25"/>
      <c r="K317" s="84"/>
      <c r="L317" s="17"/>
      <c r="M317" s="322"/>
      <c r="N317" s="18"/>
      <c r="O317" s="19"/>
    </row>
    <row r="318" spans="1:14" ht="14.25" customHeight="1">
      <c r="A318" s="91"/>
      <c r="B318" s="430" t="s">
        <v>191</v>
      </c>
      <c r="C318" s="431"/>
      <c r="D318" s="431" t="s">
        <v>195</v>
      </c>
      <c r="E318" s="432"/>
      <c r="F318" s="30"/>
      <c r="G318" s="23">
        <v>0.5</v>
      </c>
      <c r="H318" s="24"/>
      <c r="I318" s="24"/>
      <c r="J318" s="25"/>
      <c r="K318" s="84"/>
      <c r="L318" s="6"/>
      <c r="M318" s="323"/>
      <c r="N318" s="5"/>
    </row>
    <row r="319" spans="1:14" ht="14.25" customHeight="1">
      <c r="A319" s="92"/>
      <c r="B319" s="430" t="s">
        <v>153</v>
      </c>
      <c r="C319" s="431"/>
      <c r="D319" s="431" t="s">
        <v>196</v>
      </c>
      <c r="E319" s="432"/>
      <c r="F319" s="30"/>
      <c r="G319" s="256"/>
      <c r="H319" s="24">
        <v>0.25</v>
      </c>
      <c r="I319" s="24"/>
      <c r="J319" s="25"/>
      <c r="K319" s="84"/>
      <c r="L319" s="6"/>
      <c r="M319" s="323"/>
      <c r="N319" s="5"/>
    </row>
    <row r="320" spans="1:14" ht="14.25" customHeight="1">
      <c r="A320" s="106" t="s">
        <v>410</v>
      </c>
      <c r="B320" s="455" t="s">
        <v>371</v>
      </c>
      <c r="C320" s="456"/>
      <c r="D320" s="456"/>
      <c r="E320" s="457"/>
      <c r="F320" s="32"/>
      <c r="G320" s="70"/>
      <c r="H320" s="33"/>
      <c r="I320" s="33"/>
      <c r="J320" s="34"/>
      <c r="K320" s="84"/>
      <c r="L320" s="6"/>
      <c r="M320" s="323"/>
      <c r="N320" s="5"/>
    </row>
    <row r="321" spans="1:14" ht="15">
      <c r="A321" s="90"/>
      <c r="B321" s="430" t="s">
        <v>141</v>
      </c>
      <c r="C321" s="431"/>
      <c r="D321" s="431" t="s">
        <v>529</v>
      </c>
      <c r="E321" s="432"/>
      <c r="F321" s="22"/>
      <c r="G321" s="23"/>
      <c r="H321" s="24"/>
      <c r="I321" s="24"/>
      <c r="J321" s="25"/>
      <c r="K321" s="84"/>
      <c r="L321" s="6"/>
      <c r="M321" s="323"/>
      <c r="N321" s="5"/>
    </row>
    <row r="322" spans="1:15" s="20" customFormat="1" ht="15">
      <c r="A322" s="91"/>
      <c r="B322" s="458" t="s">
        <v>194</v>
      </c>
      <c r="C322" s="459"/>
      <c r="D322" s="431" t="s">
        <v>122</v>
      </c>
      <c r="E322" s="432"/>
      <c r="F322" s="30"/>
      <c r="G322" s="23">
        <v>1</v>
      </c>
      <c r="H322" s="24"/>
      <c r="I322" s="24"/>
      <c r="J322" s="25"/>
      <c r="K322" s="84"/>
      <c r="L322" s="17"/>
      <c r="M322" s="322"/>
      <c r="N322" s="18"/>
      <c r="O322" s="19"/>
    </row>
    <row r="323" spans="1:14" ht="15">
      <c r="A323" s="91"/>
      <c r="B323" s="430" t="s">
        <v>191</v>
      </c>
      <c r="C323" s="431"/>
      <c r="D323" s="431" t="s">
        <v>195</v>
      </c>
      <c r="E323" s="432"/>
      <c r="F323" s="30"/>
      <c r="G323" s="23">
        <v>0.5</v>
      </c>
      <c r="H323" s="24"/>
      <c r="I323" s="24"/>
      <c r="J323" s="25"/>
      <c r="K323" s="84"/>
      <c r="L323" s="6"/>
      <c r="M323" s="323"/>
      <c r="N323" s="5"/>
    </row>
    <row r="324" spans="1:14" ht="15">
      <c r="A324" s="91"/>
      <c r="B324" s="430" t="s">
        <v>146</v>
      </c>
      <c r="C324" s="431"/>
      <c r="D324" s="431" t="s">
        <v>192</v>
      </c>
      <c r="E324" s="432"/>
      <c r="F324" s="30"/>
      <c r="G324" s="23">
        <v>0.25</v>
      </c>
      <c r="H324" s="272"/>
      <c r="I324" s="24"/>
      <c r="J324" s="25"/>
      <c r="K324" s="84"/>
      <c r="L324" s="6"/>
      <c r="M324" s="323"/>
      <c r="N324" s="5"/>
    </row>
    <row r="325" spans="1:14" ht="15">
      <c r="A325" s="92"/>
      <c r="B325" s="438" t="s">
        <v>161</v>
      </c>
      <c r="C325" s="445"/>
      <c r="D325" s="444" t="s">
        <v>162</v>
      </c>
      <c r="E325" s="440"/>
      <c r="F325" s="30"/>
      <c r="G325" s="256"/>
      <c r="H325" s="24">
        <v>0.25</v>
      </c>
      <c r="I325" s="33"/>
      <c r="J325" s="34"/>
      <c r="K325" s="84"/>
      <c r="L325" s="6"/>
      <c r="M325" s="323"/>
      <c r="N325" s="5"/>
    </row>
    <row r="326" spans="1:14" ht="14.25" customHeight="1">
      <c r="A326" s="106" t="s">
        <v>411</v>
      </c>
      <c r="B326" s="455" t="s">
        <v>198</v>
      </c>
      <c r="C326" s="456"/>
      <c r="D326" s="456"/>
      <c r="E326" s="457"/>
      <c r="F326" s="32"/>
      <c r="G326" s="23"/>
      <c r="H326" s="24"/>
      <c r="I326" s="24"/>
      <c r="J326" s="25"/>
      <c r="K326" s="84"/>
      <c r="L326" s="6"/>
      <c r="M326" s="323"/>
      <c r="N326" s="5"/>
    </row>
    <row r="327" spans="1:15" s="255" customFormat="1" ht="15">
      <c r="A327" s="90"/>
      <c r="B327" s="430" t="s">
        <v>141</v>
      </c>
      <c r="C327" s="431"/>
      <c r="D327" s="431" t="s">
        <v>529</v>
      </c>
      <c r="E327" s="432"/>
      <c r="F327" s="22"/>
      <c r="G327" s="23"/>
      <c r="H327" s="24"/>
      <c r="I327" s="24"/>
      <c r="J327" s="25"/>
      <c r="K327" s="252"/>
      <c r="L327" s="6"/>
      <c r="M327" s="323"/>
      <c r="N327" s="253"/>
      <c r="O327" s="254"/>
    </row>
    <row r="328" spans="1:15" s="20" customFormat="1" ht="14.25" customHeight="1">
      <c r="A328" s="91"/>
      <c r="B328" s="458" t="s">
        <v>199</v>
      </c>
      <c r="C328" s="459"/>
      <c r="D328" s="431" t="s">
        <v>200</v>
      </c>
      <c r="E328" s="432"/>
      <c r="F328" s="30"/>
      <c r="G328" s="23">
        <v>1</v>
      </c>
      <c r="H328" s="24"/>
      <c r="I328" s="24"/>
      <c r="J328" s="25"/>
      <c r="K328" s="84"/>
      <c r="L328" s="17"/>
      <c r="M328" s="322"/>
      <c r="N328" s="18"/>
      <c r="O328" s="19"/>
    </row>
    <row r="329" spans="1:14" ht="15">
      <c r="A329" s="92"/>
      <c r="B329" s="430" t="s">
        <v>181</v>
      </c>
      <c r="C329" s="431"/>
      <c r="D329" s="431" t="s">
        <v>195</v>
      </c>
      <c r="E329" s="432"/>
      <c r="F329" s="30"/>
      <c r="G329" s="23">
        <v>0.5</v>
      </c>
      <c r="H329" s="24"/>
      <c r="I329" s="24"/>
      <c r="J329" s="25"/>
      <c r="K329" s="84"/>
      <c r="L329" s="6"/>
      <c r="M329" s="323"/>
      <c r="N329" s="5"/>
    </row>
    <row r="330" spans="1:14" ht="28.5" customHeight="1">
      <c r="A330" s="106" t="s">
        <v>412</v>
      </c>
      <c r="B330" s="455" t="s">
        <v>472</v>
      </c>
      <c r="C330" s="456"/>
      <c r="D330" s="456"/>
      <c r="E330" s="457"/>
      <c r="F330" s="32"/>
      <c r="G330" s="23"/>
      <c r="H330" s="24"/>
      <c r="I330" s="24"/>
      <c r="J330" s="25"/>
      <c r="K330" s="84"/>
      <c r="L330" s="6"/>
      <c r="M330" s="323"/>
      <c r="N330" s="5"/>
    </row>
    <row r="331" spans="1:14" ht="15">
      <c r="A331" s="90"/>
      <c r="B331" s="430" t="s">
        <v>141</v>
      </c>
      <c r="C331" s="431"/>
      <c r="D331" s="431" t="s">
        <v>529</v>
      </c>
      <c r="E331" s="432"/>
      <c r="F331" s="22"/>
      <c r="G331" s="70"/>
      <c r="H331" s="33"/>
      <c r="I331" s="33"/>
      <c r="J331" s="34"/>
      <c r="K331" s="84"/>
      <c r="L331" s="6"/>
      <c r="M331" s="323"/>
      <c r="N331" s="5"/>
    </row>
    <row r="332" spans="1:15" s="20" customFormat="1" ht="15">
      <c r="A332" s="91"/>
      <c r="B332" s="458" t="s">
        <v>201</v>
      </c>
      <c r="C332" s="459"/>
      <c r="D332" s="431" t="s">
        <v>202</v>
      </c>
      <c r="E332" s="432"/>
      <c r="F332" s="30"/>
      <c r="G332" s="23">
        <v>1</v>
      </c>
      <c r="H332" s="24"/>
      <c r="I332" s="24"/>
      <c r="J332" s="25"/>
      <c r="K332" s="84"/>
      <c r="L332" s="424"/>
      <c r="M332" s="433"/>
      <c r="N332" s="433"/>
      <c r="O332" s="434"/>
    </row>
    <row r="333" spans="1:14" ht="14.25" customHeight="1">
      <c r="A333" s="91"/>
      <c r="B333" s="430" t="s">
        <v>203</v>
      </c>
      <c r="C333" s="431"/>
      <c r="D333" s="431" t="s">
        <v>182</v>
      </c>
      <c r="E333" s="432"/>
      <c r="F333" s="30"/>
      <c r="G333" s="23">
        <v>0.5</v>
      </c>
      <c r="H333" s="24"/>
      <c r="I333" s="24"/>
      <c r="J333" s="25"/>
      <c r="K333" s="84"/>
      <c r="L333" s="6"/>
      <c r="M333" s="323"/>
      <c r="N333" s="5"/>
    </row>
    <row r="334" spans="1:14" ht="14.25" customHeight="1">
      <c r="A334" s="91"/>
      <c r="B334" s="430" t="s">
        <v>204</v>
      </c>
      <c r="C334" s="431"/>
      <c r="D334" s="431" t="s">
        <v>205</v>
      </c>
      <c r="E334" s="432"/>
      <c r="F334" s="30"/>
      <c r="G334" s="23">
        <v>0.25</v>
      </c>
      <c r="H334" s="24"/>
      <c r="I334" s="24"/>
      <c r="J334" s="25"/>
      <c r="K334" s="84"/>
      <c r="L334" s="6"/>
      <c r="M334" s="323"/>
      <c r="N334" s="5"/>
    </row>
    <row r="335" spans="1:14" ht="14.25" customHeight="1">
      <c r="A335" s="92"/>
      <c r="B335" s="430" t="s">
        <v>154</v>
      </c>
      <c r="C335" s="431"/>
      <c r="D335" s="431" t="s">
        <v>206</v>
      </c>
      <c r="E335" s="432"/>
      <c r="F335" s="30"/>
      <c r="G335" s="70"/>
      <c r="H335" s="23">
        <v>0.5</v>
      </c>
      <c r="I335" s="223"/>
      <c r="J335" s="34"/>
      <c r="K335" s="84"/>
      <c r="L335" s="6"/>
      <c r="M335" s="323"/>
      <c r="N335" s="5"/>
    </row>
    <row r="336" spans="1:14" ht="14.25" customHeight="1">
      <c r="A336" s="106" t="s">
        <v>413</v>
      </c>
      <c r="B336" s="455" t="s">
        <v>207</v>
      </c>
      <c r="C336" s="456"/>
      <c r="D336" s="456"/>
      <c r="E336" s="457"/>
      <c r="F336" s="32"/>
      <c r="G336" s="23"/>
      <c r="H336" s="24"/>
      <c r="I336" s="24"/>
      <c r="J336" s="25"/>
      <c r="K336" s="84"/>
      <c r="L336" s="6"/>
      <c r="M336" s="323"/>
      <c r="N336" s="5"/>
    </row>
    <row r="337" spans="1:15" s="20" customFormat="1" ht="14.25" customHeight="1">
      <c r="A337" s="91"/>
      <c r="B337" s="458" t="s">
        <v>200</v>
      </c>
      <c r="C337" s="459"/>
      <c r="D337" s="459" t="s">
        <v>200</v>
      </c>
      <c r="E337" s="485"/>
      <c r="F337" s="30"/>
      <c r="G337" s="23">
        <v>1</v>
      </c>
      <c r="H337" s="24"/>
      <c r="I337" s="24"/>
      <c r="J337" s="25"/>
      <c r="K337" s="84"/>
      <c r="L337" s="17"/>
      <c r="M337" s="322"/>
      <c r="N337" s="18"/>
      <c r="O337" s="19"/>
    </row>
    <row r="338" spans="1:14" ht="14.25" customHeight="1">
      <c r="A338" s="91"/>
      <c r="B338" s="430" t="s">
        <v>208</v>
      </c>
      <c r="C338" s="431"/>
      <c r="D338" s="431" t="s">
        <v>208</v>
      </c>
      <c r="E338" s="432"/>
      <c r="F338" s="30"/>
      <c r="G338" s="23">
        <v>0.5</v>
      </c>
      <c r="H338" s="24"/>
      <c r="I338" s="24"/>
      <c r="J338" s="25"/>
      <c r="K338" s="84"/>
      <c r="L338" s="6"/>
      <c r="M338" s="323"/>
      <c r="N338" s="5"/>
    </row>
    <row r="339" spans="1:14" ht="14.25" customHeight="1">
      <c r="A339" s="92"/>
      <c r="B339" s="430" t="s">
        <v>204</v>
      </c>
      <c r="C339" s="431"/>
      <c r="D339" s="431" t="s">
        <v>204</v>
      </c>
      <c r="E339" s="432"/>
      <c r="F339" s="30"/>
      <c r="G339" s="23">
        <v>0.25</v>
      </c>
      <c r="H339" s="24"/>
      <c r="I339" s="24"/>
      <c r="J339" s="25"/>
      <c r="K339" s="84"/>
      <c r="L339" s="6"/>
      <c r="M339" s="323"/>
      <c r="N339" s="5"/>
    </row>
    <row r="340" spans="1:14" ht="17.25" customHeight="1">
      <c r="A340" s="106" t="s">
        <v>414</v>
      </c>
      <c r="B340" s="455" t="s">
        <v>505</v>
      </c>
      <c r="C340" s="456"/>
      <c r="D340" s="456"/>
      <c r="E340" s="457"/>
      <c r="F340" s="32"/>
      <c r="G340" s="70"/>
      <c r="H340" s="33"/>
      <c r="I340" s="33"/>
      <c r="J340" s="34"/>
      <c r="K340" s="84"/>
      <c r="L340" s="6"/>
      <c r="M340" s="323"/>
      <c r="N340" s="5"/>
    </row>
    <row r="341" spans="1:14" ht="15">
      <c r="A341" s="295"/>
      <c r="B341" s="430" t="s">
        <v>141</v>
      </c>
      <c r="C341" s="431"/>
      <c r="D341" s="431" t="s">
        <v>529</v>
      </c>
      <c r="E341" s="432"/>
      <c r="F341" s="32"/>
      <c r="G341" s="23"/>
      <c r="H341" s="24"/>
      <c r="I341" s="24"/>
      <c r="J341" s="25"/>
      <c r="K341" s="84"/>
      <c r="L341" s="6"/>
      <c r="M341" s="323"/>
      <c r="N341" s="5"/>
    </row>
    <row r="342" spans="1:15" s="20" customFormat="1" ht="15">
      <c r="A342" s="296"/>
      <c r="B342" s="458" t="s">
        <v>200</v>
      </c>
      <c r="C342" s="459"/>
      <c r="D342" s="431" t="s">
        <v>209</v>
      </c>
      <c r="E342" s="432"/>
      <c r="F342" s="32"/>
      <c r="H342" s="24"/>
      <c r="I342" s="23">
        <v>0.5</v>
      </c>
      <c r="J342" s="25"/>
      <c r="K342" s="84"/>
      <c r="L342" s="17"/>
      <c r="M342" s="330"/>
      <c r="N342" s="18"/>
      <c r="O342" s="19"/>
    </row>
    <row r="343" spans="1:15" s="20" customFormat="1" ht="15">
      <c r="A343" s="279"/>
      <c r="B343" s="430" t="s">
        <v>161</v>
      </c>
      <c r="C343" s="431"/>
      <c r="D343" s="431" t="s">
        <v>162</v>
      </c>
      <c r="E343" s="432"/>
      <c r="F343" s="32"/>
      <c r="G343" s="23"/>
      <c r="H343" s="24"/>
      <c r="I343" s="23">
        <v>0.25</v>
      </c>
      <c r="J343" s="25"/>
      <c r="K343" s="84"/>
      <c r="L343" s="17"/>
      <c r="M343" s="322"/>
      <c r="N343" s="18"/>
      <c r="O343" s="19"/>
    </row>
    <row r="344" spans="1:15" s="20" customFormat="1" ht="15" customHeight="1">
      <c r="A344" s="107" t="s">
        <v>415</v>
      </c>
      <c r="B344" s="455" t="s">
        <v>210</v>
      </c>
      <c r="C344" s="456"/>
      <c r="D344" s="456"/>
      <c r="E344" s="457"/>
      <c r="F344" s="32"/>
      <c r="G344" s="272"/>
      <c r="H344" s="24"/>
      <c r="I344" s="249"/>
      <c r="J344" s="25"/>
      <c r="K344" s="84"/>
      <c r="L344" s="17"/>
      <c r="M344" s="322"/>
      <c r="N344" s="18"/>
      <c r="O344" s="19"/>
    </row>
    <row r="345" spans="1:15" s="20" customFormat="1" ht="15">
      <c r="A345" s="90"/>
      <c r="B345" s="430" t="s">
        <v>141</v>
      </c>
      <c r="C345" s="431"/>
      <c r="D345" s="431" t="s">
        <v>529</v>
      </c>
      <c r="E345" s="432"/>
      <c r="F345" s="22"/>
      <c r="G345" s="70"/>
      <c r="H345" s="33"/>
      <c r="I345" s="24"/>
      <c r="J345" s="34"/>
      <c r="K345" s="84"/>
      <c r="L345" s="17"/>
      <c r="M345" s="322"/>
      <c r="N345" s="18"/>
      <c r="O345" s="19"/>
    </row>
    <row r="346" spans="1:15" s="20" customFormat="1" ht="14.25" customHeight="1">
      <c r="A346" s="91"/>
      <c r="B346" s="458" t="s">
        <v>201</v>
      </c>
      <c r="C346" s="459"/>
      <c r="D346" s="431" t="s">
        <v>200</v>
      </c>
      <c r="E346" s="432"/>
      <c r="F346" s="30"/>
      <c r="G346" s="23">
        <v>0.5</v>
      </c>
      <c r="H346" s="33"/>
      <c r="I346" s="24"/>
      <c r="J346" s="34"/>
      <c r="K346" s="84"/>
      <c r="L346" s="17"/>
      <c r="M346" s="322"/>
      <c r="N346" s="18"/>
      <c r="O346" s="19"/>
    </row>
    <row r="347" spans="1:14" ht="14.25" customHeight="1">
      <c r="A347" s="91"/>
      <c r="B347" s="430" t="s">
        <v>203</v>
      </c>
      <c r="C347" s="431"/>
      <c r="D347" s="431" t="s">
        <v>145</v>
      </c>
      <c r="E347" s="432"/>
      <c r="F347" s="30"/>
      <c r="G347" s="23">
        <v>0.25</v>
      </c>
      <c r="H347" s="33"/>
      <c r="I347" s="23"/>
      <c r="J347" s="34"/>
      <c r="K347" s="84"/>
      <c r="L347" s="6"/>
      <c r="M347" s="323"/>
      <c r="N347" s="5"/>
    </row>
    <row r="348" spans="1:14" ht="14.25" customHeight="1">
      <c r="A348" s="92"/>
      <c r="B348" s="430" t="s">
        <v>211</v>
      </c>
      <c r="C348" s="431"/>
      <c r="D348" s="431" t="s">
        <v>162</v>
      </c>
      <c r="E348" s="432"/>
      <c r="F348" s="30"/>
      <c r="G348" s="70"/>
      <c r="H348" s="23">
        <v>0.25</v>
      </c>
      <c r="I348" s="19"/>
      <c r="J348" s="34"/>
      <c r="K348" s="84"/>
      <c r="L348" s="6"/>
      <c r="M348" s="323"/>
      <c r="N348" s="5"/>
    </row>
    <row r="349" spans="1:14" ht="14.25" customHeight="1">
      <c r="A349" s="106" t="s">
        <v>416</v>
      </c>
      <c r="B349" s="424" t="s">
        <v>212</v>
      </c>
      <c r="C349" s="433"/>
      <c r="D349" s="433"/>
      <c r="E349" s="434"/>
      <c r="F349" s="22"/>
      <c r="G349" s="70"/>
      <c r="H349" s="33"/>
      <c r="I349" s="33"/>
      <c r="J349" s="34"/>
      <c r="K349" s="84"/>
      <c r="L349" s="6"/>
      <c r="M349" s="323"/>
      <c r="N349" s="5"/>
    </row>
    <row r="350" spans="1:14" ht="15">
      <c r="A350" s="90"/>
      <c r="B350" s="430" t="s">
        <v>141</v>
      </c>
      <c r="C350" s="431"/>
      <c r="D350" s="431" t="s">
        <v>529</v>
      </c>
      <c r="E350" s="432"/>
      <c r="F350" s="22"/>
      <c r="G350" s="23"/>
      <c r="H350" s="24"/>
      <c r="I350" s="24"/>
      <c r="J350" s="25"/>
      <c r="K350" s="84"/>
      <c r="L350" s="6"/>
      <c r="M350" s="323"/>
      <c r="N350" s="5"/>
    </row>
    <row r="351" spans="1:14" ht="17.25" customHeight="1">
      <c r="A351" s="91"/>
      <c r="B351" s="458" t="s">
        <v>357</v>
      </c>
      <c r="C351" s="459"/>
      <c r="D351" s="431" t="s">
        <v>200</v>
      </c>
      <c r="E351" s="432"/>
      <c r="F351" s="30"/>
      <c r="G351" s="23">
        <v>1</v>
      </c>
      <c r="H351" s="24"/>
      <c r="I351" s="24"/>
      <c r="J351" s="25"/>
      <c r="K351" s="84"/>
      <c r="L351" s="6"/>
      <c r="M351" s="323"/>
      <c r="N351" s="5"/>
    </row>
    <row r="352" spans="1:15" ht="14.25" customHeight="1">
      <c r="A352" s="91"/>
      <c r="B352" s="430" t="s">
        <v>191</v>
      </c>
      <c r="C352" s="431"/>
      <c r="D352" s="431" t="s">
        <v>195</v>
      </c>
      <c r="E352" s="432"/>
      <c r="F352" s="30"/>
      <c r="G352" s="23">
        <v>0.5</v>
      </c>
      <c r="H352" s="24"/>
      <c r="I352" s="24"/>
      <c r="J352" s="25"/>
      <c r="K352" s="84"/>
      <c r="L352" s="563"/>
      <c r="M352" s="433"/>
      <c r="N352" s="433"/>
      <c r="O352" s="434"/>
    </row>
    <row r="353" spans="1:14" ht="14.25" customHeight="1">
      <c r="A353" s="92"/>
      <c r="B353" s="430" t="s">
        <v>153</v>
      </c>
      <c r="C353" s="431"/>
      <c r="D353" s="431" t="s">
        <v>196</v>
      </c>
      <c r="E353" s="432"/>
      <c r="F353" s="30"/>
      <c r="G353" s="23"/>
      <c r="H353" s="24">
        <v>0.25</v>
      </c>
      <c r="I353" s="24"/>
      <c r="J353" s="25"/>
      <c r="K353" s="84"/>
      <c r="L353" s="6"/>
      <c r="M353" s="323"/>
      <c r="N353" s="5"/>
    </row>
    <row r="354" spans="1:14" ht="14.25" customHeight="1">
      <c r="A354" s="106" t="s">
        <v>417</v>
      </c>
      <c r="B354" s="424" t="s">
        <v>386</v>
      </c>
      <c r="C354" s="433"/>
      <c r="D354" s="433"/>
      <c r="E354" s="434"/>
      <c r="F354" s="289"/>
      <c r="G354" s="70"/>
      <c r="H354" s="24"/>
      <c r="I354" s="24"/>
      <c r="J354" s="25"/>
      <c r="K354" s="84"/>
      <c r="L354" s="6"/>
      <c r="M354" s="323"/>
      <c r="N354" s="5"/>
    </row>
    <row r="355" spans="1:14" ht="15">
      <c r="A355" s="292"/>
      <c r="B355" s="430" t="s">
        <v>141</v>
      </c>
      <c r="C355" s="431"/>
      <c r="D355" s="431" t="s">
        <v>529</v>
      </c>
      <c r="E355" s="432"/>
      <c r="F355" s="289"/>
      <c r="G355" s="23"/>
      <c r="H355" s="228"/>
      <c r="I355" s="228"/>
      <c r="J355" s="235"/>
      <c r="K355" s="84"/>
      <c r="L355" s="6"/>
      <c r="M355" s="323"/>
      <c r="N355" s="5"/>
    </row>
    <row r="356" spans="1:14" ht="15">
      <c r="A356" s="293"/>
      <c r="B356" s="458" t="s">
        <v>387</v>
      </c>
      <c r="C356" s="459"/>
      <c r="D356" s="431" t="s">
        <v>388</v>
      </c>
      <c r="E356" s="432"/>
      <c r="F356" s="290"/>
      <c r="H356" s="24"/>
      <c r="I356" s="23">
        <v>0.5</v>
      </c>
      <c r="J356" s="25"/>
      <c r="K356" s="84"/>
      <c r="L356" s="334"/>
      <c r="M356" s="331"/>
      <c r="N356" s="5"/>
    </row>
    <row r="357" spans="1:14" ht="15.75" customHeight="1">
      <c r="A357" s="294"/>
      <c r="B357" s="430" t="s">
        <v>389</v>
      </c>
      <c r="C357" s="431"/>
      <c r="D357" s="431" t="s">
        <v>390</v>
      </c>
      <c r="E357" s="432"/>
      <c r="F357" s="290"/>
      <c r="G357" s="23"/>
      <c r="H357" s="24"/>
      <c r="I357" s="23">
        <v>0.25</v>
      </c>
      <c r="J357" s="25"/>
      <c r="K357" s="84"/>
      <c r="L357" s="319"/>
      <c r="M357" s="323"/>
      <c r="N357" s="5"/>
    </row>
    <row r="358" spans="1:14" ht="42" customHeight="1">
      <c r="A358" s="108" t="s">
        <v>418</v>
      </c>
      <c r="B358" s="455" t="s">
        <v>213</v>
      </c>
      <c r="C358" s="456"/>
      <c r="D358" s="456"/>
      <c r="E358" s="457"/>
      <c r="F358" s="32"/>
      <c r="G358" s="23"/>
      <c r="H358" s="24"/>
      <c r="I358" s="24"/>
      <c r="J358" s="25"/>
      <c r="K358" s="84"/>
      <c r="L358" s="319"/>
      <c r="M358" s="323"/>
      <c r="N358" s="5"/>
    </row>
    <row r="359" spans="1:14" ht="15">
      <c r="A359" s="90"/>
      <c r="B359" s="430" t="s">
        <v>141</v>
      </c>
      <c r="C359" s="431"/>
      <c r="D359" s="431" t="s">
        <v>529</v>
      </c>
      <c r="E359" s="432"/>
      <c r="F359" s="22"/>
      <c r="G359" s="223"/>
      <c r="H359" s="228"/>
      <c r="I359" s="228"/>
      <c r="J359" s="238"/>
      <c r="K359" s="84"/>
      <c r="L359" s="320"/>
      <c r="M359" s="323"/>
      <c r="N359" s="5"/>
    </row>
    <row r="360" spans="1:15" s="20" customFormat="1" ht="15">
      <c r="A360" s="91"/>
      <c r="B360" s="458" t="s">
        <v>122</v>
      </c>
      <c r="C360" s="459"/>
      <c r="D360" s="431" t="s">
        <v>214</v>
      </c>
      <c r="E360" s="432"/>
      <c r="F360" s="30"/>
      <c r="G360" s="223"/>
      <c r="H360" s="228"/>
      <c r="I360" s="23">
        <v>0.5</v>
      </c>
      <c r="J360" s="238"/>
      <c r="K360" s="84"/>
      <c r="L360" s="17"/>
      <c r="M360" s="322"/>
      <c r="N360" s="18"/>
      <c r="O360" s="19"/>
    </row>
    <row r="361" spans="1:14" ht="15">
      <c r="A361" s="92"/>
      <c r="B361" s="430" t="s">
        <v>208</v>
      </c>
      <c r="C361" s="431"/>
      <c r="D361" s="431" t="s">
        <v>147</v>
      </c>
      <c r="E361" s="432"/>
      <c r="F361" s="30"/>
      <c r="G361" s="288"/>
      <c r="H361" s="239"/>
      <c r="I361" s="23">
        <v>0.25</v>
      </c>
      <c r="J361" s="25"/>
      <c r="K361" s="84"/>
      <c r="L361" s="6"/>
      <c r="M361" s="323"/>
      <c r="N361" s="5"/>
    </row>
    <row r="362" spans="1:14" ht="14.25" customHeight="1">
      <c r="A362" s="108" t="s">
        <v>419</v>
      </c>
      <c r="B362" s="455" t="s">
        <v>215</v>
      </c>
      <c r="C362" s="456"/>
      <c r="D362" s="456"/>
      <c r="E362" s="457"/>
      <c r="F362" s="32"/>
      <c r="G362" s="288"/>
      <c r="H362" s="239"/>
      <c r="I362" s="249"/>
      <c r="J362" s="25"/>
      <c r="K362" s="84"/>
      <c r="L362" s="6"/>
      <c r="M362" s="323"/>
      <c r="N362" s="5"/>
    </row>
    <row r="363" spans="1:14" ht="15">
      <c r="A363" s="90"/>
      <c r="B363" s="430" t="s">
        <v>141</v>
      </c>
      <c r="C363" s="431"/>
      <c r="D363" s="431" t="s">
        <v>529</v>
      </c>
      <c r="E363" s="432"/>
      <c r="F363" s="22"/>
      <c r="G363" s="70"/>
      <c r="H363" s="33"/>
      <c r="I363" s="33"/>
      <c r="J363" s="34"/>
      <c r="K363" s="84"/>
      <c r="L363" s="6"/>
      <c r="M363" s="323"/>
      <c r="N363" s="5"/>
    </row>
    <row r="364" spans="1:15" s="20" customFormat="1" ht="14.25" customHeight="1">
      <c r="A364" s="91"/>
      <c r="B364" s="458" t="s">
        <v>188</v>
      </c>
      <c r="C364" s="459"/>
      <c r="D364" s="431" t="s">
        <v>122</v>
      </c>
      <c r="E364" s="432"/>
      <c r="F364" s="30"/>
      <c r="G364" s="370">
        <v>0.5</v>
      </c>
      <c r="H364" s="24"/>
      <c r="I364" s="291"/>
      <c r="J364" s="25"/>
      <c r="K364" s="84"/>
      <c r="L364" s="357"/>
      <c r="M364" s="322"/>
      <c r="N364" s="18"/>
      <c r="O364" s="19"/>
    </row>
    <row r="365" spans="1:14" ht="14.25" customHeight="1">
      <c r="A365" s="92"/>
      <c r="B365" s="430" t="s">
        <v>181</v>
      </c>
      <c r="C365" s="431"/>
      <c r="D365" s="431" t="s">
        <v>145</v>
      </c>
      <c r="E365" s="432"/>
      <c r="F365" s="30"/>
      <c r="G365" s="370">
        <v>0.25</v>
      </c>
      <c r="H365" s="24"/>
      <c r="I365" s="291"/>
      <c r="J365" s="25"/>
      <c r="K365" s="84"/>
      <c r="L365" s="6"/>
      <c r="M365" s="323"/>
      <c r="N365" s="5"/>
    </row>
    <row r="366" spans="1:14" ht="14.25" customHeight="1">
      <c r="A366" s="106" t="s">
        <v>420</v>
      </c>
      <c r="B366" s="455" t="s">
        <v>216</v>
      </c>
      <c r="C366" s="456"/>
      <c r="D366" s="456"/>
      <c r="E366" s="457"/>
      <c r="F366" s="32"/>
      <c r="G366" s="23"/>
      <c r="H366" s="24"/>
      <c r="I366" s="249"/>
      <c r="J366" s="25"/>
      <c r="K366" s="84"/>
      <c r="L366" s="6"/>
      <c r="M366" s="323"/>
      <c r="N366" s="5"/>
    </row>
    <row r="367" spans="1:14" ht="15">
      <c r="A367" s="90"/>
      <c r="B367" s="430" t="s">
        <v>141</v>
      </c>
      <c r="C367" s="431"/>
      <c r="D367" s="431" t="s">
        <v>529</v>
      </c>
      <c r="E367" s="432"/>
      <c r="F367" s="22"/>
      <c r="G367" s="70"/>
      <c r="H367" s="33"/>
      <c r="I367" s="33"/>
      <c r="J367" s="34"/>
      <c r="K367" s="84"/>
      <c r="L367" s="6"/>
      <c r="M367" s="323"/>
      <c r="N367" s="5"/>
    </row>
    <row r="368" spans="1:14" ht="14.25" customHeight="1">
      <c r="A368" s="91"/>
      <c r="B368" s="458" t="s">
        <v>188</v>
      </c>
      <c r="C368" s="459"/>
      <c r="D368" s="431" t="s">
        <v>122</v>
      </c>
      <c r="E368" s="432"/>
      <c r="F368" s="30"/>
      <c r="G368" s="23">
        <v>0.5</v>
      </c>
      <c r="H368" s="24"/>
      <c r="I368" s="24"/>
      <c r="J368" s="25"/>
      <c r="K368" s="84"/>
      <c r="L368" s="6"/>
      <c r="M368" s="323"/>
      <c r="N368" s="5"/>
    </row>
    <row r="369" spans="1:15" s="20" customFormat="1" ht="14.25" customHeight="1">
      <c r="A369" s="92"/>
      <c r="B369" s="430" t="s">
        <v>181</v>
      </c>
      <c r="C369" s="431"/>
      <c r="D369" s="431" t="s">
        <v>195</v>
      </c>
      <c r="E369" s="432"/>
      <c r="F369" s="30"/>
      <c r="G369" s="23">
        <v>0.25</v>
      </c>
      <c r="H369" s="24"/>
      <c r="I369" s="24"/>
      <c r="J369" s="25"/>
      <c r="K369" s="84"/>
      <c r="L369" s="17"/>
      <c r="M369" s="322"/>
      <c r="N369" s="18"/>
      <c r="O369" s="19"/>
    </row>
    <row r="370" spans="1:14" ht="14.25" customHeight="1">
      <c r="A370" s="108" t="s">
        <v>421</v>
      </c>
      <c r="B370" s="455" t="s">
        <v>372</v>
      </c>
      <c r="C370" s="456"/>
      <c r="D370" s="456"/>
      <c r="E370" s="457"/>
      <c r="F370" s="32"/>
      <c r="G370" s="23"/>
      <c r="H370" s="24"/>
      <c r="I370" s="24"/>
      <c r="J370" s="25"/>
      <c r="K370" s="84"/>
      <c r="L370" s="6"/>
      <c r="M370" s="323"/>
      <c r="N370" s="5"/>
    </row>
    <row r="371" spans="1:14" ht="15">
      <c r="A371" s="90"/>
      <c r="B371" s="430" t="s">
        <v>141</v>
      </c>
      <c r="C371" s="431"/>
      <c r="D371" s="431" t="s">
        <v>529</v>
      </c>
      <c r="E371" s="432"/>
      <c r="F371" s="22"/>
      <c r="G371" s="23"/>
      <c r="H371" s="24"/>
      <c r="I371" s="24"/>
      <c r="J371" s="25"/>
      <c r="K371" s="84"/>
      <c r="L371" s="6"/>
      <c r="M371" s="323"/>
      <c r="N371" s="5"/>
    </row>
    <row r="372" spans="1:15" s="20" customFormat="1" ht="14.25" customHeight="1">
      <c r="A372" s="91"/>
      <c r="B372" s="458" t="s">
        <v>188</v>
      </c>
      <c r="C372" s="459"/>
      <c r="D372" s="431" t="s">
        <v>122</v>
      </c>
      <c r="E372" s="432"/>
      <c r="F372" s="30"/>
      <c r="G372" s="23">
        <v>0.5</v>
      </c>
      <c r="H372" s="33"/>
      <c r="I372" s="33"/>
      <c r="J372" s="34"/>
      <c r="K372" s="84"/>
      <c r="L372" s="17"/>
      <c r="M372" s="322"/>
      <c r="N372" s="18"/>
      <c r="O372" s="19"/>
    </row>
    <row r="373" spans="1:14" ht="14.25" customHeight="1">
      <c r="A373" s="92"/>
      <c r="B373" s="430" t="s">
        <v>181</v>
      </c>
      <c r="C373" s="431"/>
      <c r="D373" s="431" t="s">
        <v>195</v>
      </c>
      <c r="E373" s="432"/>
      <c r="F373" s="30"/>
      <c r="G373" s="23">
        <v>0.25</v>
      </c>
      <c r="H373" s="24"/>
      <c r="I373" s="24"/>
      <c r="J373" s="25"/>
      <c r="K373" s="84"/>
      <c r="L373" s="6"/>
      <c r="M373" s="323"/>
      <c r="N373" s="5"/>
    </row>
    <row r="374" spans="1:14" ht="14.25" customHeight="1">
      <c r="A374" s="106" t="s">
        <v>422</v>
      </c>
      <c r="B374" s="541" t="s">
        <v>217</v>
      </c>
      <c r="C374" s="542"/>
      <c r="D374" s="542"/>
      <c r="E374" s="543"/>
      <c r="F374" s="32"/>
      <c r="G374" s="23"/>
      <c r="H374" s="24"/>
      <c r="I374" s="24"/>
      <c r="J374" s="25"/>
      <c r="K374" s="84"/>
      <c r="L374" s="6"/>
      <c r="M374" s="323"/>
      <c r="N374" s="5"/>
    </row>
    <row r="375" spans="1:14" ht="15">
      <c r="A375" s="90"/>
      <c r="B375" s="430" t="s">
        <v>141</v>
      </c>
      <c r="C375" s="431"/>
      <c r="D375" s="431" t="s">
        <v>529</v>
      </c>
      <c r="E375" s="432"/>
      <c r="F375" s="22"/>
      <c r="G375" s="70"/>
      <c r="H375" s="33"/>
      <c r="I375" s="33"/>
      <c r="J375" s="34"/>
      <c r="K375" s="84"/>
      <c r="L375" s="6"/>
      <c r="M375" s="323"/>
      <c r="N375" s="5"/>
    </row>
    <row r="376" spans="1:15" s="20" customFormat="1" ht="14.25" customHeight="1">
      <c r="A376" s="91"/>
      <c r="B376" s="458" t="s">
        <v>188</v>
      </c>
      <c r="C376" s="459"/>
      <c r="D376" s="431" t="s">
        <v>122</v>
      </c>
      <c r="E376" s="432"/>
      <c r="F376" s="30"/>
      <c r="G376" s="23">
        <v>0.5</v>
      </c>
      <c r="H376" s="24"/>
      <c r="I376" s="24"/>
      <c r="J376" s="25"/>
      <c r="K376" s="84"/>
      <c r="L376" s="17"/>
      <c r="M376" s="322"/>
      <c r="N376" s="18"/>
      <c r="O376" s="19"/>
    </row>
    <row r="377" spans="1:14" ht="14.25" customHeight="1">
      <c r="A377" s="92"/>
      <c r="B377" s="430" t="s">
        <v>181</v>
      </c>
      <c r="C377" s="431"/>
      <c r="D377" s="431" t="s">
        <v>195</v>
      </c>
      <c r="E377" s="432"/>
      <c r="F377" s="30"/>
      <c r="G377" s="23">
        <v>0.25</v>
      </c>
      <c r="H377" s="24"/>
      <c r="I377" s="24"/>
      <c r="J377" s="25"/>
      <c r="K377" s="84"/>
      <c r="L377" s="6"/>
      <c r="M377" s="323"/>
      <c r="N377" s="5"/>
    </row>
    <row r="378" spans="1:15" s="255" customFormat="1" ht="14.25" customHeight="1">
      <c r="A378" s="358" t="s">
        <v>423</v>
      </c>
      <c r="B378" s="541" t="s">
        <v>185</v>
      </c>
      <c r="C378" s="542"/>
      <c r="D378" s="542"/>
      <c r="E378" s="543"/>
      <c r="F378" s="359"/>
      <c r="G378" s="360"/>
      <c r="H378" s="361"/>
      <c r="I378" s="361"/>
      <c r="J378" s="362"/>
      <c r="K378" s="252"/>
      <c r="L378" s="340" t="s">
        <v>504</v>
      </c>
      <c r="M378" s="341"/>
      <c r="N378" s="253"/>
      <c r="O378" s="254"/>
    </row>
    <row r="379" spans="1:15" s="255" customFormat="1" ht="15">
      <c r="A379" s="363"/>
      <c r="B379" s="544" t="s">
        <v>141</v>
      </c>
      <c r="C379" s="545"/>
      <c r="D379" s="431" t="s">
        <v>529</v>
      </c>
      <c r="E379" s="432"/>
      <c r="F379" s="364"/>
      <c r="G379" s="365"/>
      <c r="H379" s="366"/>
      <c r="I379" s="366"/>
      <c r="J379" s="367"/>
      <c r="K379" s="342"/>
      <c r="L379" s="340"/>
      <c r="M379" s="341"/>
      <c r="N379" s="253"/>
      <c r="O379" s="254"/>
    </row>
    <row r="380" spans="1:15" s="347" customFormat="1" ht="14.25" customHeight="1">
      <c r="A380" s="368"/>
      <c r="B380" s="546" t="s">
        <v>214</v>
      </c>
      <c r="C380" s="547"/>
      <c r="D380" s="545" t="s">
        <v>218</v>
      </c>
      <c r="E380" s="548"/>
      <c r="F380" s="369"/>
      <c r="G380" s="370"/>
      <c r="H380" s="361"/>
      <c r="I380" s="361">
        <v>0.5</v>
      </c>
      <c r="J380" s="362"/>
      <c r="K380" s="342"/>
      <c r="L380" s="343"/>
      <c r="M380" s="344"/>
      <c r="N380" s="345"/>
      <c r="O380" s="346"/>
    </row>
    <row r="381" spans="1:15" s="255" customFormat="1" ht="14.25" customHeight="1">
      <c r="A381" s="385"/>
      <c r="B381" s="544" t="s">
        <v>169</v>
      </c>
      <c r="C381" s="545"/>
      <c r="D381" s="545" t="s">
        <v>205</v>
      </c>
      <c r="E381" s="548"/>
      <c r="F381" s="369"/>
      <c r="G381" s="370"/>
      <c r="H381" s="361"/>
      <c r="I381" s="361">
        <v>0.25</v>
      </c>
      <c r="J381" s="362"/>
      <c r="K381" s="342"/>
      <c r="L381" s="340"/>
      <c r="M381" s="341"/>
      <c r="N381" s="253"/>
      <c r="O381" s="254"/>
    </row>
    <row r="382" spans="1:14" ht="14.25" customHeight="1">
      <c r="A382" s="53" t="s">
        <v>424</v>
      </c>
      <c r="B382" s="446" t="s">
        <v>383</v>
      </c>
      <c r="C382" s="425"/>
      <c r="D382" s="425"/>
      <c r="E382" s="426"/>
      <c r="F382" s="30"/>
      <c r="G382" s="336"/>
      <c r="H382" s="24"/>
      <c r="I382" s="24"/>
      <c r="J382" s="25"/>
      <c r="K382" s="114"/>
      <c r="L382" s="6"/>
      <c r="M382" s="323"/>
      <c r="N382" s="5"/>
    </row>
    <row r="383" spans="1:14" ht="15">
      <c r="A383" s="109"/>
      <c r="B383" s="430" t="s">
        <v>141</v>
      </c>
      <c r="C383" s="431"/>
      <c r="D383" s="431" t="s">
        <v>529</v>
      </c>
      <c r="E383" s="432"/>
      <c r="F383" s="30"/>
      <c r="G383" s="70"/>
      <c r="H383" s="33"/>
      <c r="I383" s="33"/>
      <c r="J383" s="34"/>
      <c r="K383" s="114"/>
      <c r="L383" s="6"/>
      <c r="M383" s="323"/>
      <c r="N383" s="5"/>
    </row>
    <row r="384" spans="1:14" ht="14.25" customHeight="1">
      <c r="A384" s="110"/>
      <c r="B384" s="458" t="s">
        <v>214</v>
      </c>
      <c r="C384" s="459"/>
      <c r="D384" s="431" t="s">
        <v>218</v>
      </c>
      <c r="E384" s="432"/>
      <c r="F384" s="30"/>
      <c r="G384" s="23">
        <v>1</v>
      </c>
      <c r="H384" s="24"/>
      <c r="I384" s="23"/>
      <c r="J384" s="25"/>
      <c r="K384" s="114"/>
      <c r="L384" s="6"/>
      <c r="M384" s="323"/>
      <c r="N384" s="5"/>
    </row>
    <row r="385" spans="1:14" ht="14.25" customHeight="1">
      <c r="A385" s="111"/>
      <c r="B385" s="430" t="s">
        <v>169</v>
      </c>
      <c r="C385" s="431"/>
      <c r="D385" s="431" t="s">
        <v>205</v>
      </c>
      <c r="E385" s="432"/>
      <c r="F385" s="30"/>
      <c r="G385" s="23">
        <v>0.5</v>
      </c>
      <c r="H385" s="24"/>
      <c r="I385" s="23"/>
      <c r="J385" s="25"/>
      <c r="K385" s="114"/>
      <c r="L385" s="6"/>
      <c r="M385" s="323"/>
      <c r="N385" s="5"/>
    </row>
    <row r="386" spans="1:14" ht="14.25" customHeight="1">
      <c r="A386" s="108" t="s">
        <v>425</v>
      </c>
      <c r="B386" s="452" t="s">
        <v>219</v>
      </c>
      <c r="C386" s="453"/>
      <c r="D386" s="453"/>
      <c r="E386" s="454"/>
      <c r="F386" s="35"/>
      <c r="G386" s="269"/>
      <c r="H386" s="24"/>
      <c r="I386" s="24"/>
      <c r="J386" s="25"/>
      <c r="K386" s="114"/>
      <c r="L386" s="6"/>
      <c r="M386" s="323"/>
      <c r="N386" s="5"/>
    </row>
    <row r="387" spans="1:14" ht="15">
      <c r="A387" s="285"/>
      <c r="B387" s="430" t="s">
        <v>141</v>
      </c>
      <c r="C387" s="431"/>
      <c r="D387" s="431" t="s">
        <v>529</v>
      </c>
      <c r="E387" s="432"/>
      <c r="F387" s="22"/>
      <c r="G387" s="23"/>
      <c r="H387" s="228"/>
      <c r="I387" s="228"/>
      <c r="J387" s="25"/>
      <c r="K387" s="114"/>
      <c r="L387" s="6"/>
      <c r="M387" s="323"/>
      <c r="N387" s="5"/>
    </row>
    <row r="388" spans="1:15" s="42" customFormat="1" ht="14.25" customHeight="1">
      <c r="A388" s="286"/>
      <c r="B388" s="458" t="s">
        <v>122</v>
      </c>
      <c r="C388" s="459"/>
      <c r="D388" s="431" t="s">
        <v>214</v>
      </c>
      <c r="E388" s="432"/>
      <c r="F388" s="30"/>
      <c r="G388" s="23">
        <v>1</v>
      </c>
      <c r="H388" s="228"/>
      <c r="I388" s="228"/>
      <c r="J388" s="25"/>
      <c r="K388" s="65"/>
      <c r="L388" s="39"/>
      <c r="M388" s="323"/>
      <c r="N388" s="40"/>
      <c r="O388" s="41"/>
    </row>
    <row r="389" spans="1:14" ht="14.25" customHeight="1">
      <c r="A389" s="286"/>
      <c r="B389" s="430" t="s">
        <v>208</v>
      </c>
      <c r="C389" s="431"/>
      <c r="D389" s="431" t="s">
        <v>147</v>
      </c>
      <c r="E389" s="432"/>
      <c r="F389" s="30"/>
      <c r="G389" s="23">
        <v>0.5</v>
      </c>
      <c r="H389" s="228"/>
      <c r="I389" s="228"/>
      <c r="J389" s="25"/>
      <c r="K389" s="65"/>
      <c r="L389" s="6"/>
      <c r="M389" s="323"/>
      <c r="N389" s="5"/>
    </row>
    <row r="390" spans="1:14" ht="14.25" customHeight="1">
      <c r="A390" s="286"/>
      <c r="B390" s="430" t="s">
        <v>204</v>
      </c>
      <c r="C390" s="431"/>
      <c r="D390" s="431" t="s">
        <v>205</v>
      </c>
      <c r="E390" s="432"/>
      <c r="F390" s="30"/>
      <c r="G390" s="23">
        <v>0.25</v>
      </c>
      <c r="H390" s="228"/>
      <c r="I390" s="228"/>
      <c r="J390" s="25"/>
      <c r="K390" s="65"/>
      <c r="L390" s="6"/>
      <c r="M390" s="323"/>
      <c r="N390" s="5"/>
    </row>
    <row r="391" spans="1:19" ht="14.25" customHeight="1">
      <c r="A391" s="287"/>
      <c r="B391" s="430" t="s">
        <v>154</v>
      </c>
      <c r="C391" s="431"/>
      <c r="D391" s="431" t="s">
        <v>206</v>
      </c>
      <c r="E391" s="432"/>
      <c r="F391" s="30"/>
      <c r="G391" s="70"/>
      <c r="H391" s="23">
        <v>0.25</v>
      </c>
      <c r="I391" s="37"/>
      <c r="J391" s="38"/>
      <c r="K391" s="112"/>
      <c r="L391" s="6"/>
      <c r="M391" s="323"/>
      <c r="N391" s="5"/>
      <c r="P391" s="1"/>
      <c r="Q391" s="1"/>
      <c r="R391" s="1"/>
      <c r="S391" s="1"/>
    </row>
    <row r="392" spans="1:19" ht="14.25" customHeight="1">
      <c r="A392" s="108" t="s">
        <v>426</v>
      </c>
      <c r="B392" s="424" t="s">
        <v>58</v>
      </c>
      <c r="C392" s="433"/>
      <c r="D392" s="433"/>
      <c r="E392" s="434"/>
      <c r="F392" s="35"/>
      <c r="G392" s="23"/>
      <c r="H392" s="24"/>
      <c r="I392" s="24"/>
      <c r="J392" s="25"/>
      <c r="K392" s="112"/>
      <c r="L392" s="6"/>
      <c r="M392" s="323"/>
      <c r="N392" s="5"/>
      <c r="P392" s="1"/>
      <c r="Q392" s="1"/>
      <c r="R392" s="1"/>
      <c r="S392" s="1"/>
    </row>
    <row r="393" spans="1:19" ht="15">
      <c r="A393" s="90"/>
      <c r="B393" s="430" t="s">
        <v>141</v>
      </c>
      <c r="C393" s="431"/>
      <c r="D393" s="431" t="s">
        <v>529</v>
      </c>
      <c r="E393" s="432"/>
      <c r="F393" s="22"/>
      <c r="G393" s="23"/>
      <c r="H393" s="24"/>
      <c r="I393" s="24"/>
      <c r="J393" s="25"/>
      <c r="K393" s="112"/>
      <c r="L393" s="6"/>
      <c r="M393" s="323"/>
      <c r="N393" s="5"/>
      <c r="P393" s="1"/>
      <c r="Q393" s="1"/>
      <c r="R393" s="1"/>
      <c r="S393" s="1"/>
    </row>
    <row r="394" spans="1:15" s="42" customFormat="1" ht="14.25" customHeight="1">
      <c r="A394" s="91"/>
      <c r="B394" s="458" t="s">
        <v>220</v>
      </c>
      <c r="C394" s="459"/>
      <c r="D394" s="431" t="s">
        <v>221</v>
      </c>
      <c r="E394" s="432"/>
      <c r="F394" s="30"/>
      <c r="G394" s="269"/>
      <c r="H394" s="24"/>
      <c r="I394" s="23">
        <v>0.5</v>
      </c>
      <c r="J394" s="25"/>
      <c r="K394" s="65"/>
      <c r="L394" s="39"/>
      <c r="M394" s="323"/>
      <c r="N394" s="40"/>
      <c r="O394" s="41"/>
    </row>
    <row r="395" spans="1:14" ht="14.25" customHeight="1">
      <c r="A395" s="92"/>
      <c r="B395" s="430" t="s">
        <v>222</v>
      </c>
      <c r="C395" s="431"/>
      <c r="D395" s="431" t="s">
        <v>223</v>
      </c>
      <c r="E395" s="432"/>
      <c r="F395" s="30"/>
      <c r="G395" s="269"/>
      <c r="H395" s="24"/>
      <c r="I395" s="23">
        <v>0.25</v>
      </c>
      <c r="J395" s="25"/>
      <c r="K395" s="65"/>
      <c r="L395" s="6"/>
      <c r="M395" s="323"/>
      <c r="N395" s="5"/>
    </row>
    <row r="396" spans="1:14" ht="42.75" customHeight="1">
      <c r="A396" s="108" t="s">
        <v>427</v>
      </c>
      <c r="B396" s="463" t="s">
        <v>525</v>
      </c>
      <c r="C396" s="464"/>
      <c r="D396" s="464"/>
      <c r="E396" s="465"/>
      <c r="F396" s="35"/>
      <c r="G396" s="23"/>
      <c r="H396" s="24"/>
      <c r="I396" s="24"/>
      <c r="J396" s="25"/>
      <c r="K396" s="65"/>
      <c r="L396" s="6"/>
      <c r="M396" s="323"/>
      <c r="N396" s="5"/>
    </row>
    <row r="397" spans="1:14" ht="15">
      <c r="A397" s="90"/>
      <c r="B397" s="430" t="s">
        <v>141</v>
      </c>
      <c r="C397" s="431"/>
      <c r="D397" s="431" t="s">
        <v>529</v>
      </c>
      <c r="E397" s="432"/>
      <c r="F397" s="22"/>
      <c r="G397" s="70"/>
      <c r="H397" s="37"/>
      <c r="I397" s="37"/>
      <c r="J397" s="38"/>
      <c r="K397" s="65"/>
      <c r="L397" s="6"/>
      <c r="M397" s="323"/>
      <c r="N397" s="5"/>
    </row>
    <row r="398" spans="1:15" s="42" customFormat="1" ht="14.25" customHeight="1">
      <c r="A398" s="91"/>
      <c r="B398" s="458" t="s">
        <v>122</v>
      </c>
      <c r="C398" s="459"/>
      <c r="D398" s="431" t="s">
        <v>214</v>
      </c>
      <c r="E398" s="432"/>
      <c r="F398" s="35"/>
      <c r="G398" s="23">
        <v>1</v>
      </c>
      <c r="H398" s="24"/>
      <c r="I398" s="24"/>
      <c r="J398" s="25"/>
      <c r="K398" s="65"/>
      <c r="L398" s="39"/>
      <c r="M398" s="323"/>
      <c r="N398" s="40"/>
      <c r="O398" s="41"/>
    </row>
    <row r="399" spans="1:14" ht="14.25" customHeight="1">
      <c r="A399" s="92"/>
      <c r="B399" s="430" t="s">
        <v>453</v>
      </c>
      <c r="C399" s="431"/>
      <c r="D399" s="431" t="s">
        <v>454</v>
      </c>
      <c r="E399" s="432"/>
      <c r="F399" s="35"/>
      <c r="G399" s="23">
        <v>0.5</v>
      </c>
      <c r="H399" s="24"/>
      <c r="I399" s="284"/>
      <c r="J399" s="25"/>
      <c r="K399" s="65"/>
      <c r="L399" s="6"/>
      <c r="M399" s="323"/>
      <c r="N399" s="5"/>
    </row>
    <row r="400" spans="1:14" ht="14.25" customHeight="1">
      <c r="A400" s="392" t="s">
        <v>224</v>
      </c>
      <c r="B400" s="490" t="s">
        <v>225</v>
      </c>
      <c r="C400" s="491"/>
      <c r="D400" s="491"/>
      <c r="E400" s="492"/>
      <c r="F400" s="393">
        <f>SUM(F401:F455)</f>
        <v>15.75</v>
      </c>
      <c r="G400" s="398"/>
      <c r="H400" s="399">
        <f>SUM(H401:H455)</f>
        <v>1.25</v>
      </c>
      <c r="I400" s="399">
        <f>SUM(I401:I455)</f>
        <v>0</v>
      </c>
      <c r="J400" s="400">
        <f>SUM(J401:J455)</f>
        <v>0</v>
      </c>
      <c r="K400" s="65"/>
      <c r="L400" s="6"/>
      <c r="M400" s="323"/>
      <c r="N400" s="5"/>
    </row>
    <row r="401" spans="1:14" ht="14.25" customHeight="1">
      <c r="A401" s="401"/>
      <c r="B401" s="549" t="s">
        <v>226</v>
      </c>
      <c r="C401" s="550"/>
      <c r="D401" s="550"/>
      <c r="E401" s="551"/>
      <c r="F401" s="35"/>
      <c r="G401" s="70"/>
      <c r="H401" s="37"/>
      <c r="I401" s="37"/>
      <c r="J401" s="38"/>
      <c r="K401" s="65"/>
      <c r="L401" s="6"/>
      <c r="M401" s="323"/>
      <c r="N401" s="5"/>
    </row>
    <row r="402" spans="1:14" ht="15">
      <c r="A402" s="553">
        <v>1</v>
      </c>
      <c r="B402" s="514" t="s">
        <v>227</v>
      </c>
      <c r="C402" s="515"/>
      <c r="D402" s="515"/>
      <c r="E402" s="516"/>
      <c r="F402" s="35">
        <f>+G404</f>
        <v>1.25</v>
      </c>
      <c r="G402" s="23"/>
      <c r="H402" s="24"/>
      <c r="I402" s="24"/>
      <c r="J402" s="25"/>
      <c r="K402" s="5"/>
      <c r="L402" s="6"/>
      <c r="M402" s="323"/>
      <c r="N402" s="5"/>
    </row>
    <row r="403" spans="1:14" ht="15">
      <c r="A403" s="553"/>
      <c r="B403" s="430" t="s">
        <v>141</v>
      </c>
      <c r="C403" s="431"/>
      <c r="D403" s="431" t="s">
        <v>529</v>
      </c>
      <c r="E403" s="432"/>
      <c r="F403" s="22"/>
      <c r="G403" s="23"/>
      <c r="H403" s="24"/>
      <c r="I403" s="24"/>
      <c r="J403" s="25"/>
      <c r="K403" s="5"/>
      <c r="L403" s="6"/>
      <c r="M403" s="323"/>
      <c r="N403" s="5"/>
    </row>
    <row r="404" spans="1:15" s="42" customFormat="1" ht="14.25" customHeight="1">
      <c r="A404" s="553"/>
      <c r="B404" s="458" t="s">
        <v>228</v>
      </c>
      <c r="C404" s="459"/>
      <c r="D404" s="431" t="s">
        <v>229</v>
      </c>
      <c r="E404" s="432"/>
      <c r="F404" s="30"/>
      <c r="G404" s="23">
        <v>1.25</v>
      </c>
      <c r="H404" s="24"/>
      <c r="I404" s="24"/>
      <c r="J404" s="25"/>
      <c r="K404" s="552"/>
      <c r="L404" s="93"/>
      <c r="M404" s="324"/>
      <c r="N404" s="114"/>
      <c r="O404" s="41"/>
    </row>
    <row r="405" spans="1:14" ht="14.25" customHeight="1">
      <c r="A405" s="553"/>
      <c r="B405" s="430" t="s">
        <v>230</v>
      </c>
      <c r="C405" s="431"/>
      <c r="D405" s="431" t="s">
        <v>190</v>
      </c>
      <c r="E405" s="432"/>
      <c r="F405" s="30"/>
      <c r="G405" s="23">
        <v>0.5</v>
      </c>
      <c r="H405" s="283"/>
      <c r="I405" s="24"/>
      <c r="J405" s="57"/>
      <c r="K405" s="552"/>
      <c r="L405" s="6"/>
      <c r="M405" s="323"/>
      <c r="N405" s="5"/>
    </row>
    <row r="406" spans="1:14" ht="15">
      <c r="A406" s="553" t="s">
        <v>479</v>
      </c>
      <c r="B406" s="514" t="s">
        <v>231</v>
      </c>
      <c r="C406" s="515"/>
      <c r="D406" s="515"/>
      <c r="E406" s="516"/>
      <c r="F406" s="52">
        <f>+G408</f>
        <v>1.5</v>
      </c>
      <c r="G406" s="81"/>
      <c r="H406" s="82"/>
      <c r="I406" s="82"/>
      <c r="J406" s="83"/>
      <c r="K406" s="114"/>
      <c r="L406" s="6"/>
      <c r="M406" s="323"/>
      <c r="N406" s="5"/>
    </row>
    <row r="407" spans="1:14" ht="15">
      <c r="A407" s="553"/>
      <c r="B407" s="430" t="s">
        <v>141</v>
      </c>
      <c r="C407" s="431"/>
      <c r="D407" s="431" t="s">
        <v>529</v>
      </c>
      <c r="E407" s="432"/>
      <c r="F407" s="22"/>
      <c r="G407" s="52"/>
      <c r="H407" s="37"/>
      <c r="I407" s="37"/>
      <c r="J407" s="38"/>
      <c r="K407" s="114"/>
      <c r="L407" s="6"/>
      <c r="M407" s="323"/>
      <c r="N407" s="5"/>
    </row>
    <row r="408" spans="1:15" s="42" customFormat="1" ht="14.25" customHeight="1">
      <c r="A408" s="553"/>
      <c r="B408" s="430" t="s">
        <v>232</v>
      </c>
      <c r="C408" s="431"/>
      <c r="D408" s="431" t="s">
        <v>233</v>
      </c>
      <c r="E408" s="432"/>
      <c r="F408" s="30"/>
      <c r="G408" s="23">
        <v>1.5</v>
      </c>
      <c r="H408" s="24"/>
      <c r="I408" s="24"/>
      <c r="J408" s="25"/>
      <c r="K408" s="552"/>
      <c r="L408" s="93"/>
      <c r="M408" s="324"/>
      <c r="N408" s="114"/>
      <c r="O408" s="41"/>
    </row>
    <row r="409" spans="1:14" ht="14.25" customHeight="1">
      <c r="A409" s="553"/>
      <c r="B409" s="430" t="s">
        <v>234</v>
      </c>
      <c r="C409" s="431"/>
      <c r="D409" s="431" t="s">
        <v>195</v>
      </c>
      <c r="E409" s="432"/>
      <c r="F409" s="30"/>
      <c r="G409" s="23">
        <v>1</v>
      </c>
      <c r="H409" s="24"/>
      <c r="I409" s="24"/>
      <c r="J409" s="25"/>
      <c r="K409" s="552"/>
      <c r="L409" s="6"/>
      <c r="M409" s="323"/>
      <c r="N409" s="5"/>
    </row>
    <row r="410" spans="1:14" ht="14.25" customHeight="1">
      <c r="A410" s="553"/>
      <c r="B410" s="438" t="s">
        <v>208</v>
      </c>
      <c r="C410" s="445"/>
      <c r="D410" s="431" t="s">
        <v>192</v>
      </c>
      <c r="E410" s="432"/>
      <c r="F410" s="30"/>
      <c r="G410" s="23">
        <v>0.5</v>
      </c>
      <c r="H410" s="24"/>
      <c r="I410" s="24"/>
      <c r="J410" s="25"/>
      <c r="K410" s="552"/>
      <c r="L410" s="6"/>
      <c r="M410" s="323"/>
      <c r="N410" s="5"/>
    </row>
    <row r="411" spans="1:14" ht="15">
      <c r="A411" s="553" t="s">
        <v>480</v>
      </c>
      <c r="B411" s="514" t="s">
        <v>481</v>
      </c>
      <c r="C411" s="515"/>
      <c r="D411" s="515"/>
      <c r="E411" s="516"/>
      <c r="F411" s="52">
        <f>+G413</f>
        <v>1</v>
      </c>
      <c r="G411" s="81"/>
      <c r="H411" s="82"/>
      <c r="I411" s="82"/>
      <c r="J411" s="83"/>
      <c r="K411" s="114"/>
      <c r="L411" s="6"/>
      <c r="M411" s="323"/>
      <c r="N411" s="5"/>
    </row>
    <row r="412" spans="1:14" ht="15">
      <c r="A412" s="553"/>
      <c r="B412" s="430" t="s">
        <v>141</v>
      </c>
      <c r="C412" s="431"/>
      <c r="D412" s="431" t="s">
        <v>529</v>
      </c>
      <c r="E412" s="432"/>
      <c r="F412" s="22"/>
      <c r="G412" s="52"/>
      <c r="H412" s="37"/>
      <c r="I412" s="37"/>
      <c r="J412" s="38"/>
      <c r="K412" s="114"/>
      <c r="L412" s="6"/>
      <c r="M412" s="323"/>
      <c r="N412" s="5"/>
    </row>
    <row r="413" spans="1:15" s="42" customFormat="1" ht="14.25" customHeight="1">
      <c r="A413" s="553"/>
      <c r="B413" s="430" t="s">
        <v>247</v>
      </c>
      <c r="C413" s="431"/>
      <c r="D413" s="431" t="s">
        <v>482</v>
      </c>
      <c r="E413" s="432"/>
      <c r="F413" s="30"/>
      <c r="G413" s="23">
        <v>1</v>
      </c>
      <c r="H413" s="24"/>
      <c r="I413" s="24"/>
      <c r="J413" s="25"/>
      <c r="K413" s="114"/>
      <c r="L413" s="93"/>
      <c r="M413" s="324"/>
      <c r="N413" s="114"/>
      <c r="O413" s="41"/>
    </row>
    <row r="414" spans="1:14" ht="14.25" customHeight="1">
      <c r="A414" s="553" t="s">
        <v>26</v>
      </c>
      <c r="B414" s="514" t="s">
        <v>235</v>
      </c>
      <c r="C414" s="515"/>
      <c r="D414" s="515"/>
      <c r="E414" s="516"/>
      <c r="F414" s="35">
        <f>+G416</f>
        <v>1</v>
      </c>
      <c r="G414" s="52"/>
      <c r="H414" s="37"/>
      <c r="I414" s="37"/>
      <c r="J414" s="38"/>
      <c r="K414" s="65"/>
      <c r="L414" s="6"/>
      <c r="M414" s="323"/>
      <c r="N414" s="5"/>
    </row>
    <row r="415" spans="1:14" ht="15">
      <c r="A415" s="553"/>
      <c r="B415" s="430" t="s">
        <v>236</v>
      </c>
      <c r="C415" s="431"/>
      <c r="D415" s="431" t="s">
        <v>529</v>
      </c>
      <c r="E415" s="432"/>
      <c r="F415" s="22"/>
      <c r="G415" s="23"/>
      <c r="H415" s="24"/>
      <c r="I415" s="24"/>
      <c r="J415" s="25"/>
      <c r="K415" s="65"/>
      <c r="L415" s="6"/>
      <c r="M415" s="323"/>
      <c r="N415" s="5"/>
    </row>
    <row r="416" spans="1:15" s="42" customFormat="1" ht="14.25" customHeight="1">
      <c r="A416" s="553"/>
      <c r="B416" s="430" t="s">
        <v>237</v>
      </c>
      <c r="C416" s="431"/>
      <c r="D416" s="431" t="s">
        <v>232</v>
      </c>
      <c r="E416" s="432"/>
      <c r="F416" s="30"/>
      <c r="G416" s="23">
        <v>1</v>
      </c>
      <c r="H416" s="24"/>
      <c r="I416" s="24"/>
      <c r="J416" s="25"/>
      <c r="K416" s="552"/>
      <c r="L416" s="552"/>
      <c r="M416" s="552"/>
      <c r="N416" s="552"/>
      <c r="O416" s="41"/>
    </row>
    <row r="417" spans="1:14" ht="14.25" customHeight="1">
      <c r="A417" s="553"/>
      <c r="B417" s="458" t="s">
        <v>238</v>
      </c>
      <c r="C417" s="459"/>
      <c r="D417" s="431" t="s">
        <v>239</v>
      </c>
      <c r="E417" s="432"/>
      <c r="F417" s="30"/>
      <c r="G417" s="23">
        <v>0.5</v>
      </c>
      <c r="H417" s="24"/>
      <c r="I417" s="24"/>
      <c r="J417" s="25"/>
      <c r="K417" s="65"/>
      <c r="L417" s="6"/>
      <c r="M417" s="323"/>
      <c r="N417" s="5"/>
    </row>
    <row r="418" spans="1:14" ht="14.25" customHeight="1">
      <c r="A418" s="553" t="s">
        <v>76</v>
      </c>
      <c r="B418" s="514" t="s">
        <v>240</v>
      </c>
      <c r="C418" s="515"/>
      <c r="D418" s="515"/>
      <c r="E418" s="516"/>
      <c r="F418" s="35">
        <f>+G420</f>
        <v>1.5</v>
      </c>
      <c r="G418" s="23"/>
      <c r="H418" s="24"/>
      <c r="I418" s="24"/>
      <c r="J418" s="25"/>
      <c r="K418" s="65"/>
      <c r="L418" s="6"/>
      <c r="M418" s="323"/>
      <c r="N418" s="5"/>
    </row>
    <row r="419" spans="1:14" ht="15">
      <c r="A419" s="553"/>
      <c r="B419" s="430" t="s">
        <v>141</v>
      </c>
      <c r="C419" s="431"/>
      <c r="D419" s="431" t="s">
        <v>529</v>
      </c>
      <c r="E419" s="432"/>
      <c r="F419" s="22"/>
      <c r="G419" s="258"/>
      <c r="H419" s="37"/>
      <c r="I419" s="37"/>
      <c r="J419" s="38"/>
      <c r="K419" s="65"/>
      <c r="L419" s="6"/>
      <c r="M419" s="323"/>
      <c r="N419" s="5"/>
    </row>
    <row r="420" spans="1:15" s="42" customFormat="1" ht="14.25" customHeight="1">
      <c r="A420" s="553"/>
      <c r="B420" s="458" t="s">
        <v>228</v>
      </c>
      <c r="C420" s="459"/>
      <c r="D420" s="431" t="s">
        <v>229</v>
      </c>
      <c r="E420" s="432"/>
      <c r="F420" s="30"/>
      <c r="G420" s="23">
        <v>1.5</v>
      </c>
      <c r="H420" s="24"/>
      <c r="I420" s="24"/>
      <c r="J420" s="25"/>
      <c r="K420" s="40"/>
      <c r="L420" s="39"/>
      <c r="M420" s="323"/>
      <c r="N420" s="40"/>
      <c r="O420" s="41"/>
    </row>
    <row r="421" spans="1:14" ht="14.25" customHeight="1">
      <c r="A421" s="553"/>
      <c r="B421" s="430" t="s">
        <v>189</v>
      </c>
      <c r="C421" s="431"/>
      <c r="D421" s="431" t="s">
        <v>190</v>
      </c>
      <c r="E421" s="432"/>
      <c r="F421" s="30"/>
      <c r="G421" s="23">
        <v>1</v>
      </c>
      <c r="H421" s="24"/>
      <c r="I421" s="24"/>
      <c r="J421" s="25"/>
      <c r="K421" s="65"/>
      <c r="L421" s="6"/>
      <c r="M421" s="323"/>
      <c r="N421" s="5"/>
    </row>
    <row r="422" spans="1:14" ht="14.25" customHeight="1">
      <c r="A422" s="553"/>
      <c r="B422" s="430" t="s">
        <v>241</v>
      </c>
      <c r="C422" s="431"/>
      <c r="D422" s="431" t="s">
        <v>211</v>
      </c>
      <c r="E422" s="432"/>
      <c r="F422" s="22"/>
      <c r="G422" s="272"/>
      <c r="H422" s="24">
        <v>0.25</v>
      </c>
      <c r="I422" s="24"/>
      <c r="J422" s="25"/>
      <c r="K422" s="65"/>
      <c r="L422" s="6"/>
      <c r="M422" s="323"/>
      <c r="N422" s="5"/>
    </row>
    <row r="423" spans="1:14" ht="14.25" customHeight="1">
      <c r="A423" s="553" t="s">
        <v>85</v>
      </c>
      <c r="B423" s="514" t="s">
        <v>242</v>
      </c>
      <c r="C423" s="515"/>
      <c r="D423" s="515"/>
      <c r="E423" s="516"/>
      <c r="F423" s="35">
        <f>+G425</f>
        <v>1</v>
      </c>
      <c r="G423" s="52"/>
      <c r="H423" s="37"/>
      <c r="I423" s="37"/>
      <c r="J423" s="38"/>
      <c r="K423" s="65"/>
      <c r="L423" s="6"/>
      <c r="M423" s="323"/>
      <c r="N423" s="5"/>
    </row>
    <row r="424" spans="1:14" ht="15">
      <c r="A424" s="553"/>
      <c r="B424" s="430" t="s">
        <v>141</v>
      </c>
      <c r="C424" s="431"/>
      <c r="D424" s="431" t="s">
        <v>529</v>
      </c>
      <c r="E424" s="432"/>
      <c r="F424" s="22"/>
      <c r="G424" s="23"/>
      <c r="H424" s="24"/>
      <c r="I424" s="24"/>
      <c r="J424" s="25"/>
      <c r="K424" s="65"/>
      <c r="L424" s="6"/>
      <c r="M424" s="323"/>
      <c r="N424" s="5"/>
    </row>
    <row r="425" spans="1:15" s="42" customFormat="1" ht="14.25" customHeight="1">
      <c r="A425" s="553"/>
      <c r="B425" s="458" t="s">
        <v>228</v>
      </c>
      <c r="C425" s="459"/>
      <c r="D425" s="431" t="s">
        <v>243</v>
      </c>
      <c r="E425" s="432"/>
      <c r="F425" s="30"/>
      <c r="G425" s="23">
        <v>1</v>
      </c>
      <c r="H425" s="24"/>
      <c r="I425" s="24"/>
      <c r="J425" s="25"/>
      <c r="K425" s="65"/>
      <c r="L425" s="39"/>
      <c r="M425" s="323"/>
      <c r="N425" s="40"/>
      <c r="O425" s="41"/>
    </row>
    <row r="426" spans="1:14" ht="14.25" customHeight="1">
      <c r="A426" s="553"/>
      <c r="B426" s="430" t="s">
        <v>244</v>
      </c>
      <c r="C426" s="431"/>
      <c r="D426" s="431" t="s">
        <v>245</v>
      </c>
      <c r="E426" s="432"/>
      <c r="F426" s="30"/>
      <c r="G426" s="23">
        <v>0.5</v>
      </c>
      <c r="H426" s="24"/>
      <c r="I426" s="24"/>
      <c r="J426" s="25"/>
      <c r="K426" s="65"/>
      <c r="L426" s="6"/>
      <c r="M426" s="323"/>
      <c r="N426" s="5"/>
    </row>
    <row r="427" spans="1:14" ht="31.5" customHeight="1">
      <c r="A427" s="573" t="s">
        <v>95</v>
      </c>
      <c r="B427" s="460" t="s">
        <v>460</v>
      </c>
      <c r="C427" s="461"/>
      <c r="D427" s="461"/>
      <c r="E427" s="462"/>
      <c r="F427" s="35">
        <f>+G429</f>
        <v>1</v>
      </c>
      <c r="G427" s="23"/>
      <c r="H427" s="24"/>
      <c r="I427" s="24"/>
      <c r="J427" s="25"/>
      <c r="K427" s="65"/>
      <c r="L427" s="6"/>
      <c r="M427" s="323"/>
      <c r="N427" s="5"/>
    </row>
    <row r="428" spans="1:14" ht="15">
      <c r="A428" s="574"/>
      <c r="B428" s="430" t="s">
        <v>141</v>
      </c>
      <c r="C428" s="431"/>
      <c r="D428" s="431" t="s">
        <v>529</v>
      </c>
      <c r="E428" s="432"/>
      <c r="F428" s="236"/>
      <c r="G428" s="52"/>
      <c r="H428" s="37"/>
      <c r="I428" s="37"/>
      <c r="J428" s="38"/>
      <c r="K428" s="65"/>
      <c r="L428" s="6"/>
      <c r="M428" s="323"/>
      <c r="N428" s="5"/>
    </row>
    <row r="429" spans="1:15" s="42" customFormat="1" ht="14.25" customHeight="1">
      <c r="A429" s="574"/>
      <c r="B429" s="458" t="s">
        <v>391</v>
      </c>
      <c r="C429" s="459"/>
      <c r="D429" s="431" t="s">
        <v>247</v>
      </c>
      <c r="E429" s="432"/>
      <c r="F429" s="236"/>
      <c r="G429" s="23">
        <v>1</v>
      </c>
      <c r="H429" s="24"/>
      <c r="I429" s="24"/>
      <c r="J429" s="25"/>
      <c r="K429" s="65"/>
      <c r="L429" s="39"/>
      <c r="M429" s="323"/>
      <c r="N429" s="40"/>
      <c r="O429" s="41"/>
    </row>
    <row r="430" spans="1:14" ht="14.25" customHeight="1">
      <c r="A430" s="575"/>
      <c r="B430" s="572" t="s">
        <v>392</v>
      </c>
      <c r="C430" s="564"/>
      <c r="D430" s="564" t="s">
        <v>249</v>
      </c>
      <c r="E430" s="565"/>
      <c r="F430" s="281"/>
      <c r="G430" s="51">
        <v>0.5</v>
      </c>
      <c r="H430" s="79"/>
      <c r="I430" s="79"/>
      <c r="J430" s="80"/>
      <c r="K430" s="65"/>
      <c r="L430" s="6"/>
      <c r="M430" s="323"/>
      <c r="N430" s="5"/>
    </row>
    <row r="431" spans="1:14" ht="15">
      <c r="A431" s="559" t="s">
        <v>125</v>
      </c>
      <c r="B431" s="560" t="s">
        <v>246</v>
      </c>
      <c r="C431" s="561"/>
      <c r="D431" s="561"/>
      <c r="E431" s="562"/>
      <c r="F431" s="72">
        <f>+G433</f>
        <v>1</v>
      </c>
      <c r="G431" s="248"/>
      <c r="H431" s="225"/>
      <c r="I431" s="225"/>
      <c r="J431" s="226"/>
      <c r="K431" s="65"/>
      <c r="L431" s="6"/>
      <c r="M431" s="323"/>
      <c r="N431" s="5"/>
    </row>
    <row r="432" spans="1:14" ht="15">
      <c r="A432" s="553"/>
      <c r="B432" s="430" t="s">
        <v>141</v>
      </c>
      <c r="C432" s="431"/>
      <c r="D432" s="431" t="s">
        <v>529</v>
      </c>
      <c r="E432" s="432"/>
      <c r="F432" s="22"/>
      <c r="G432" s="52"/>
      <c r="H432" s="37"/>
      <c r="I432" s="37"/>
      <c r="J432" s="38"/>
      <c r="K432" s="5"/>
      <c r="L432" s="6"/>
      <c r="M432" s="323"/>
      <c r="N432" s="5"/>
    </row>
    <row r="433" spans="1:14" ht="15">
      <c r="A433" s="553"/>
      <c r="B433" s="458" t="s">
        <v>229</v>
      </c>
      <c r="C433" s="459"/>
      <c r="D433" s="431" t="s">
        <v>247</v>
      </c>
      <c r="E433" s="432"/>
      <c r="F433" s="30"/>
      <c r="G433" s="23">
        <v>1</v>
      </c>
      <c r="H433" s="24"/>
      <c r="I433" s="24"/>
      <c r="J433" s="25"/>
      <c r="K433" s="5"/>
      <c r="L433" s="6"/>
      <c r="M433" s="323"/>
      <c r="N433" s="5"/>
    </row>
    <row r="434" spans="1:14" ht="15">
      <c r="A434" s="553"/>
      <c r="B434" s="430" t="s">
        <v>248</v>
      </c>
      <c r="C434" s="431"/>
      <c r="D434" s="431" t="s">
        <v>249</v>
      </c>
      <c r="E434" s="432"/>
      <c r="F434" s="30"/>
      <c r="G434" s="23">
        <v>0.5</v>
      </c>
      <c r="H434" s="24"/>
      <c r="I434" s="24"/>
      <c r="J434" s="25"/>
      <c r="K434" s="5"/>
      <c r="L434" s="6"/>
      <c r="M434" s="323"/>
      <c r="N434" s="5"/>
    </row>
    <row r="435" spans="1:15" s="42" customFormat="1" ht="15">
      <c r="A435" s="31" t="s">
        <v>127</v>
      </c>
      <c r="B435" s="501" t="s">
        <v>253</v>
      </c>
      <c r="C435" s="502"/>
      <c r="D435" s="502"/>
      <c r="E435" s="503"/>
      <c r="F435" s="35">
        <f>+G436+G437</f>
        <v>1.5</v>
      </c>
      <c r="G435" s="36"/>
      <c r="H435" s="37"/>
      <c r="I435" s="37"/>
      <c r="J435" s="38"/>
      <c r="K435" s="40"/>
      <c r="L435" s="39"/>
      <c r="M435" s="323"/>
      <c r="N435" s="40"/>
      <c r="O435" s="41"/>
    </row>
    <row r="436" spans="1:15" s="42" customFormat="1" ht="14.25" customHeight="1">
      <c r="A436" s="43" t="s">
        <v>128</v>
      </c>
      <c r="B436" s="452" t="s">
        <v>254</v>
      </c>
      <c r="C436" s="453"/>
      <c r="D436" s="453"/>
      <c r="E436" s="454"/>
      <c r="F436" s="30"/>
      <c r="G436" s="23">
        <v>1</v>
      </c>
      <c r="H436" s="24"/>
      <c r="I436" s="24"/>
      <c r="J436" s="25"/>
      <c r="K436" s="40"/>
      <c r="L436" s="39"/>
      <c r="M436" s="323"/>
      <c r="N436" s="40"/>
      <c r="O436" s="41"/>
    </row>
    <row r="437" spans="1:14" ht="14.25" customHeight="1">
      <c r="A437" s="54" t="s">
        <v>129</v>
      </c>
      <c r="B437" s="452" t="s">
        <v>255</v>
      </c>
      <c r="C437" s="453"/>
      <c r="D437" s="453"/>
      <c r="E437" s="454"/>
      <c r="F437" s="22"/>
      <c r="G437" s="23">
        <v>0.5</v>
      </c>
      <c r="H437" s="24"/>
      <c r="I437" s="24"/>
      <c r="J437" s="25"/>
      <c r="K437" s="5"/>
      <c r="L437" s="6"/>
      <c r="M437" s="323"/>
      <c r="N437" s="5"/>
    </row>
    <row r="438" spans="1:14" ht="15">
      <c r="A438" s="553" t="s">
        <v>130</v>
      </c>
      <c r="B438" s="501" t="s">
        <v>473</v>
      </c>
      <c r="C438" s="453"/>
      <c r="D438" s="453"/>
      <c r="E438" s="454"/>
      <c r="F438" s="35">
        <f>+G439</f>
        <v>1</v>
      </c>
      <c r="G438" s="23"/>
      <c r="H438" s="24"/>
      <c r="I438" s="24"/>
      <c r="J438" s="25"/>
      <c r="K438" s="5"/>
      <c r="L438" s="6"/>
      <c r="M438" s="323"/>
      <c r="N438" s="5"/>
    </row>
    <row r="439" spans="1:14" ht="14.25" customHeight="1">
      <c r="A439" s="553"/>
      <c r="B439" s="27"/>
      <c r="C439" s="425" t="s">
        <v>474</v>
      </c>
      <c r="D439" s="425"/>
      <c r="E439" s="426"/>
      <c r="F439" s="30"/>
      <c r="G439" s="23">
        <v>1</v>
      </c>
      <c r="H439" s="24"/>
      <c r="I439" s="24"/>
      <c r="J439" s="25"/>
      <c r="K439" s="5"/>
      <c r="L439" s="6"/>
      <c r="M439" s="323"/>
      <c r="N439" s="5"/>
    </row>
    <row r="440" spans="1:14" ht="14.25" customHeight="1">
      <c r="A440" s="31" t="s">
        <v>358</v>
      </c>
      <c r="B440" s="514" t="s">
        <v>256</v>
      </c>
      <c r="C440" s="515"/>
      <c r="D440" s="515"/>
      <c r="E440" s="516"/>
      <c r="F440" s="35">
        <f>+G448+G453+G458+G442+G445</f>
        <v>4</v>
      </c>
      <c r="G440" s="52"/>
      <c r="H440" s="37"/>
      <c r="I440" s="42"/>
      <c r="J440" s="38"/>
      <c r="K440" s="5"/>
      <c r="L440" s="6"/>
      <c r="M440" s="323"/>
      <c r="N440" s="5"/>
    </row>
    <row r="441" spans="1:15" s="42" customFormat="1" ht="30" customHeight="1">
      <c r="A441" s="504" t="s">
        <v>359</v>
      </c>
      <c r="B441" s="452" t="s">
        <v>379</v>
      </c>
      <c r="C441" s="453"/>
      <c r="D441" s="453"/>
      <c r="E441" s="454"/>
      <c r="F441" s="30"/>
      <c r="G441" s="23"/>
      <c r="H441" s="24"/>
      <c r="I441" s="24"/>
      <c r="J441" s="25"/>
      <c r="K441" s="40"/>
      <c r="L441" s="39"/>
      <c r="M441" s="323"/>
      <c r="N441" s="40"/>
      <c r="O441" s="41"/>
    </row>
    <row r="442" spans="1:14" ht="14.25" customHeight="1">
      <c r="A442" s="504"/>
      <c r="B442" s="44"/>
      <c r="C442" s="505" t="s">
        <v>257</v>
      </c>
      <c r="D442" s="505"/>
      <c r="E442" s="45"/>
      <c r="F442" s="30"/>
      <c r="G442" s="23">
        <v>1</v>
      </c>
      <c r="H442" s="24"/>
      <c r="I442" s="24"/>
      <c r="J442" s="25"/>
      <c r="K442" s="5"/>
      <c r="L442" s="6"/>
      <c r="M442" s="323"/>
      <c r="N442" s="5"/>
    </row>
    <row r="443" spans="1:14" ht="15">
      <c r="A443" s="504"/>
      <c r="B443" s="44"/>
      <c r="C443" s="505" t="s">
        <v>258</v>
      </c>
      <c r="D443" s="505"/>
      <c r="E443" s="45"/>
      <c r="F443" s="30"/>
      <c r="G443" s="52"/>
      <c r="H443" s="24">
        <v>0.5</v>
      </c>
      <c r="I443" s="24"/>
      <c r="J443" s="25"/>
      <c r="K443" s="5"/>
      <c r="L443" s="6"/>
      <c r="M443" s="323"/>
      <c r="N443" s="5"/>
    </row>
    <row r="444" spans="1:14" ht="14.25" customHeight="1">
      <c r="A444" s="504" t="s">
        <v>360</v>
      </c>
      <c r="B444" s="452" t="s">
        <v>380</v>
      </c>
      <c r="C444" s="453"/>
      <c r="D444" s="453"/>
      <c r="E444" s="454"/>
      <c r="F444" s="30"/>
      <c r="G444" s="42"/>
      <c r="H444" s="24"/>
      <c r="I444" s="24"/>
      <c r="J444" s="25"/>
      <c r="K444" s="5"/>
      <c r="L444" s="6"/>
      <c r="M444" s="323"/>
      <c r="N444" s="5"/>
    </row>
    <row r="445" spans="1:14" ht="14.25" customHeight="1">
      <c r="A445" s="504"/>
      <c r="B445" s="44"/>
      <c r="C445" s="505" t="s">
        <v>257</v>
      </c>
      <c r="D445" s="505"/>
      <c r="E445" s="45"/>
      <c r="F445" s="30"/>
      <c r="G445" s="23">
        <v>1</v>
      </c>
      <c r="H445" s="37"/>
      <c r="I445" s="37"/>
      <c r="J445" s="38"/>
      <c r="K445" s="5"/>
      <c r="L445" s="6"/>
      <c r="M445" s="323"/>
      <c r="N445" s="5"/>
    </row>
    <row r="446" spans="1:15" s="42" customFormat="1" ht="31.5" customHeight="1">
      <c r="A446" s="504" t="s">
        <v>373</v>
      </c>
      <c r="B446" s="493" t="s">
        <v>526</v>
      </c>
      <c r="C446" s="494"/>
      <c r="D446" s="494"/>
      <c r="E446" s="495"/>
      <c r="F446" s="35"/>
      <c r="G446" s="282"/>
      <c r="H446" s="24"/>
      <c r="I446" s="24"/>
      <c r="J446" s="25"/>
      <c r="K446" s="40"/>
      <c r="L446" s="39"/>
      <c r="M446" s="323"/>
      <c r="N446" s="40"/>
      <c r="O446" s="41"/>
    </row>
    <row r="447" spans="1:14" ht="15">
      <c r="A447" s="504"/>
      <c r="B447" s="430" t="s">
        <v>141</v>
      </c>
      <c r="C447" s="431"/>
      <c r="D447" s="431" t="s">
        <v>529</v>
      </c>
      <c r="E447" s="432"/>
      <c r="F447" s="22"/>
      <c r="H447" s="24"/>
      <c r="I447" s="24"/>
      <c r="J447" s="25"/>
      <c r="K447" s="5"/>
      <c r="L447" s="67"/>
      <c r="M447" s="582"/>
      <c r="N447" s="5"/>
    </row>
    <row r="448" spans="1:14" ht="15">
      <c r="A448" s="504"/>
      <c r="B448" s="458" t="s">
        <v>393</v>
      </c>
      <c r="C448" s="431"/>
      <c r="D448" s="566" t="s">
        <v>394</v>
      </c>
      <c r="E448" s="496"/>
      <c r="F448" s="30"/>
      <c r="G448" s="23">
        <v>1</v>
      </c>
      <c r="I448" s="24"/>
      <c r="J448" s="25"/>
      <c r="K448" s="5"/>
      <c r="L448" s="6"/>
      <c r="M448" s="582"/>
      <c r="N448" s="5"/>
    </row>
    <row r="449" spans="1:14" ht="15">
      <c r="A449" s="504"/>
      <c r="B449" s="430" t="s">
        <v>259</v>
      </c>
      <c r="C449" s="431"/>
      <c r="D449" s="431" t="s">
        <v>260</v>
      </c>
      <c r="E449" s="432"/>
      <c r="F449" s="30"/>
      <c r="G449" s="23">
        <v>0.5</v>
      </c>
      <c r="H449" s="24"/>
      <c r="I449" s="24"/>
      <c r="J449" s="25"/>
      <c r="K449" s="5"/>
      <c r="L449" s="6"/>
      <c r="M449" s="582"/>
      <c r="N449" s="5"/>
    </row>
    <row r="450" spans="1:14" ht="15">
      <c r="A450" s="504"/>
      <c r="B450" s="430" t="s">
        <v>261</v>
      </c>
      <c r="C450" s="431"/>
      <c r="D450" s="431" t="s">
        <v>161</v>
      </c>
      <c r="E450" s="432"/>
      <c r="F450" s="30"/>
      <c r="G450" s="23"/>
      <c r="H450" s="24">
        <v>0.25</v>
      </c>
      <c r="I450" s="24"/>
      <c r="J450" s="25"/>
      <c r="K450" s="5"/>
      <c r="L450" s="67"/>
      <c r="M450" s="582"/>
      <c r="N450" s="5"/>
    </row>
    <row r="451" spans="1:14" ht="44.25" customHeight="1">
      <c r="A451" s="504" t="s">
        <v>374</v>
      </c>
      <c r="B451" s="493" t="s">
        <v>490</v>
      </c>
      <c r="C451" s="494"/>
      <c r="D451" s="494"/>
      <c r="E451" s="495"/>
      <c r="F451" s="35"/>
      <c r="G451" s="36"/>
      <c r="H451" s="24"/>
      <c r="I451" s="24"/>
      <c r="J451" s="25"/>
      <c r="K451" s="5"/>
      <c r="L451" s="6"/>
      <c r="M451" s="323"/>
      <c r="N451" s="5"/>
    </row>
    <row r="452" spans="1:14" ht="15">
      <c r="A452" s="504"/>
      <c r="B452" s="430" t="s">
        <v>141</v>
      </c>
      <c r="C452" s="431"/>
      <c r="D452" s="431" t="s">
        <v>529</v>
      </c>
      <c r="E452" s="432"/>
      <c r="F452" s="22"/>
      <c r="G452" s="23"/>
      <c r="H452" s="24"/>
      <c r="I452" s="24"/>
      <c r="J452" s="25"/>
      <c r="K452" s="567"/>
      <c r="L452" s="486"/>
      <c r="M452" s="486"/>
      <c r="N452" s="486"/>
    </row>
    <row r="453" spans="1:14" ht="14.25" customHeight="1">
      <c r="A453" s="504"/>
      <c r="B453" s="458" t="s">
        <v>393</v>
      </c>
      <c r="C453" s="431"/>
      <c r="D453" s="566" t="s">
        <v>395</v>
      </c>
      <c r="E453" s="496"/>
      <c r="F453" s="30"/>
      <c r="G453" s="23">
        <v>1</v>
      </c>
      <c r="H453" s="24"/>
      <c r="I453" s="24"/>
      <c r="J453" s="25"/>
      <c r="K453" s="5"/>
      <c r="L453" s="263"/>
      <c r="M453" s="323"/>
      <c r="N453" s="5"/>
    </row>
    <row r="454" spans="1:14" ht="14.25" customHeight="1">
      <c r="A454" s="504"/>
      <c r="B454" s="430" t="s">
        <v>259</v>
      </c>
      <c r="C454" s="431"/>
      <c r="D454" s="431" t="s">
        <v>262</v>
      </c>
      <c r="E454" s="432"/>
      <c r="F454" s="30"/>
      <c r="G454" s="23">
        <v>0.5</v>
      </c>
      <c r="H454" s="24"/>
      <c r="I454" s="24"/>
      <c r="J454" s="25"/>
      <c r="K454" s="5"/>
      <c r="L454" s="263"/>
      <c r="M454" s="323"/>
      <c r="N454" s="5"/>
    </row>
    <row r="455" spans="1:14" ht="14.25" customHeight="1">
      <c r="A455" s="571"/>
      <c r="B455" s="572" t="s">
        <v>261</v>
      </c>
      <c r="C455" s="564"/>
      <c r="D455" s="564" t="s">
        <v>153</v>
      </c>
      <c r="E455" s="565"/>
      <c r="F455" s="113"/>
      <c r="G455" s="100"/>
      <c r="H455" s="101">
        <v>0.25</v>
      </c>
      <c r="I455" s="101"/>
      <c r="J455" s="102"/>
      <c r="K455" s="5"/>
      <c r="L455" s="6"/>
      <c r="M455" s="323"/>
      <c r="N455" s="5"/>
    </row>
    <row r="456" spans="1:14" ht="14.25" customHeight="1">
      <c r="A456" s="268"/>
      <c r="B456" s="568" t="s">
        <v>263</v>
      </c>
      <c r="C456" s="569"/>
      <c r="D456" s="569"/>
      <c r="E456" s="570"/>
      <c r="F456" s="316">
        <f>F6+F45+F192+F400</f>
        <v>100</v>
      </c>
      <c r="G456" s="246"/>
      <c r="H456" s="237">
        <f>+H6+H45+H192+H400</f>
        <v>12.75</v>
      </c>
      <c r="I456" s="237">
        <f>+I6+I45+I192+I400</f>
        <v>10.75</v>
      </c>
      <c r="J456" s="247"/>
      <c r="K456" s="5"/>
      <c r="L456" s="6"/>
      <c r="M456" s="323"/>
      <c r="N456" s="5"/>
    </row>
    <row r="457" spans="1:14" ht="17.25" customHeight="1">
      <c r="A457" s="115"/>
      <c r="B457" s="114"/>
      <c r="C457" s="114"/>
      <c r="D457" s="114"/>
      <c r="E457" s="114"/>
      <c r="F457" s="116"/>
      <c r="G457" s="242"/>
      <c r="H457" s="242"/>
      <c r="I457" s="242"/>
      <c r="J457" s="242"/>
      <c r="K457" s="486"/>
      <c r="L457" s="486"/>
      <c r="M457" s="486"/>
      <c r="N457" s="486"/>
    </row>
    <row r="458" spans="1:14" ht="14.25" customHeight="1">
      <c r="A458" s="117"/>
      <c r="B458" s="118" t="s">
        <v>264</v>
      </c>
      <c r="C458" s="335" t="s">
        <v>537</v>
      </c>
      <c r="D458" s="118" t="s">
        <v>527</v>
      </c>
      <c r="E458" s="119"/>
      <c r="F458" s="120"/>
      <c r="G458" s="242"/>
      <c r="H458" s="242"/>
      <c r="I458" s="242"/>
      <c r="J458" s="242"/>
      <c r="K458" s="5"/>
      <c r="L458" s="6"/>
      <c r="M458" s="323"/>
      <c r="N458" s="5"/>
    </row>
    <row r="459" spans="1:14" ht="14.25" customHeight="1">
      <c r="A459" s="117"/>
      <c r="B459" s="119"/>
      <c r="C459" s="335" t="s">
        <v>538</v>
      </c>
      <c r="D459" s="118" t="s">
        <v>528</v>
      </c>
      <c r="E459" s="119"/>
      <c r="F459" s="121"/>
      <c r="G459" s="242"/>
      <c r="H459" s="242"/>
      <c r="I459" s="249"/>
      <c r="J459" s="242"/>
      <c r="K459" s="5"/>
      <c r="L459" s="6"/>
      <c r="M459" s="323"/>
      <c r="N459" s="5"/>
    </row>
    <row r="460" spans="1:14" ht="14.25" customHeight="1">
      <c r="A460" s="117"/>
      <c r="B460" s="119"/>
      <c r="C460" s="335" t="s">
        <v>464</v>
      </c>
      <c r="D460" s="118" t="s">
        <v>265</v>
      </c>
      <c r="E460" s="119"/>
      <c r="F460" s="121"/>
      <c r="G460" s="242"/>
      <c r="H460" s="242"/>
      <c r="I460" s="242"/>
      <c r="J460" s="242"/>
      <c r="K460" s="5"/>
      <c r="L460" s="6"/>
      <c r="M460" s="323"/>
      <c r="N460" s="5"/>
    </row>
    <row r="461" spans="1:14" ht="14.25" customHeight="1">
      <c r="A461" s="117"/>
      <c r="B461" s="119"/>
      <c r="C461" s="335" t="s">
        <v>539</v>
      </c>
      <c r="D461" s="118" t="s">
        <v>266</v>
      </c>
      <c r="E461" s="119"/>
      <c r="F461" s="121"/>
      <c r="G461" s="266"/>
      <c r="H461" s="267"/>
      <c r="I461" s="267"/>
      <c r="J461" s="267"/>
      <c r="K461" s="5"/>
      <c r="L461" s="6"/>
      <c r="M461" s="323"/>
      <c r="N461" s="5"/>
    </row>
    <row r="462" spans="1:14" ht="18.75" customHeight="1">
      <c r="A462" s="119"/>
      <c r="B462" s="579"/>
      <c r="C462" s="579"/>
      <c r="D462" s="579"/>
      <c r="E462" s="579"/>
      <c r="F462" s="579"/>
      <c r="G462" s="579"/>
      <c r="H462" s="579"/>
      <c r="I462" s="579"/>
      <c r="J462" s="579"/>
      <c r="K462" s="5"/>
      <c r="L462" s="6"/>
      <c r="M462" s="323"/>
      <c r="N462" s="5"/>
    </row>
    <row r="463" spans="1:14" ht="14.25" customHeight="1">
      <c r="A463" s="119"/>
      <c r="B463" s="119"/>
      <c r="C463" s="119"/>
      <c r="D463" s="119"/>
      <c r="E463" s="119"/>
      <c r="F463" s="119"/>
      <c r="G463" s="121"/>
      <c r="H463" s="121"/>
      <c r="I463" s="122"/>
      <c r="J463" s="123"/>
      <c r="K463" s="5"/>
      <c r="L463" s="6"/>
      <c r="M463" s="323"/>
      <c r="N463" s="5"/>
    </row>
    <row r="464" spans="1:15" s="119" customFormat="1" ht="18" customHeight="1">
      <c r="A464" s="126" t="s">
        <v>267</v>
      </c>
      <c r="B464" s="126"/>
      <c r="C464" s="126"/>
      <c r="D464" s="127" t="s">
        <v>540</v>
      </c>
      <c r="E464" s="126"/>
      <c r="F464" s="64"/>
      <c r="G464" s="127" t="s">
        <v>268</v>
      </c>
      <c r="H464" s="126"/>
      <c r="I464" s="126"/>
      <c r="J464" s="126"/>
      <c r="K464" s="124"/>
      <c r="L464" s="125"/>
      <c r="M464" s="329"/>
      <c r="N464" s="124"/>
      <c r="O464" s="124"/>
    </row>
    <row r="465" spans="7:15" s="119" customFormat="1" ht="18" customHeight="1">
      <c r="G465" s="121"/>
      <c r="H465" s="121"/>
      <c r="I465" s="122"/>
      <c r="J465" s="123"/>
      <c r="K465" s="124"/>
      <c r="L465" s="125"/>
      <c r="M465" s="329"/>
      <c r="N465" s="124"/>
      <c r="O465" s="124"/>
    </row>
    <row r="466" spans="7:15" s="119" customFormat="1" ht="18" customHeight="1">
      <c r="G466" s="121"/>
      <c r="H466" s="121"/>
      <c r="I466" s="122"/>
      <c r="J466" s="123"/>
      <c r="K466" s="124"/>
      <c r="L466" s="125"/>
      <c r="M466" s="329"/>
      <c r="N466" s="124"/>
      <c r="O466" s="124"/>
    </row>
    <row r="467" spans="11:15" s="119" customFormat="1" ht="18" customHeight="1">
      <c r="K467" s="124"/>
      <c r="L467" s="125"/>
      <c r="M467" s="329"/>
      <c r="N467" s="124"/>
      <c r="O467" s="124"/>
    </row>
    <row r="468" spans="1:10" ht="14.25" customHeight="1">
      <c r="A468" s="119"/>
      <c r="B468" s="119"/>
      <c r="C468" s="119"/>
      <c r="D468" s="119"/>
      <c r="E468" s="119"/>
      <c r="F468" s="119"/>
      <c r="G468" s="119"/>
      <c r="H468" s="119"/>
      <c r="I468" s="119"/>
      <c r="J468" s="119"/>
    </row>
    <row r="469" spans="6:10" ht="14.25" customHeight="1">
      <c r="F469" s="119"/>
      <c r="G469" s="119"/>
      <c r="H469" s="119"/>
      <c r="I469" s="119"/>
      <c r="J469" s="119"/>
    </row>
    <row r="470" spans="1:15" s="42" customFormat="1" ht="15">
      <c r="A470" s="129"/>
      <c r="B470" s="7"/>
      <c r="C470" s="7"/>
      <c r="D470" s="7"/>
      <c r="E470" s="7"/>
      <c r="F470" s="64"/>
      <c r="G470" s="119"/>
      <c r="H470" s="119"/>
      <c r="I470" s="119"/>
      <c r="J470" s="119"/>
      <c r="K470" s="41"/>
      <c r="L470" s="128"/>
      <c r="M470" s="326"/>
      <c r="N470" s="41"/>
      <c r="O470" s="41"/>
    </row>
    <row r="471" spans="7:10" ht="15">
      <c r="G471" s="119"/>
      <c r="H471" s="119"/>
      <c r="I471" s="119"/>
      <c r="J471" s="119"/>
    </row>
    <row r="472" spans="7:10" ht="15">
      <c r="G472" s="119"/>
      <c r="H472" s="119"/>
      <c r="I472" s="119"/>
      <c r="J472" s="119"/>
    </row>
    <row r="473" spans="7:10" ht="15">
      <c r="G473" s="119"/>
      <c r="H473" s="119"/>
      <c r="I473" s="119"/>
      <c r="J473" s="119"/>
    </row>
  </sheetData>
  <sheetProtection/>
  <mergeCells count="650">
    <mergeCell ref="L251:M251"/>
    <mergeCell ref="L252:M252"/>
    <mergeCell ref="B462:J462"/>
    <mergeCell ref="M180:M183"/>
    <mergeCell ref="M447:M450"/>
    <mergeCell ref="A411:A413"/>
    <mergeCell ref="B411:E411"/>
    <mergeCell ref="B412:C412"/>
    <mergeCell ref="D412:E412"/>
    <mergeCell ref="B413:C413"/>
    <mergeCell ref="A427:A430"/>
    <mergeCell ref="B437:E437"/>
    <mergeCell ref="B40:C40"/>
    <mergeCell ref="D40:E40"/>
    <mergeCell ref="B47:E47"/>
    <mergeCell ref="B41:E41"/>
    <mergeCell ref="A120:A122"/>
    <mergeCell ref="B120:E120"/>
    <mergeCell ref="C121:E121"/>
    <mergeCell ref="C122:E122"/>
    <mergeCell ref="C118:E118"/>
    <mergeCell ref="B119:E119"/>
    <mergeCell ref="B441:E441"/>
    <mergeCell ref="C442:D442"/>
    <mergeCell ref="A451:A455"/>
    <mergeCell ref="B451:E451"/>
    <mergeCell ref="B455:C455"/>
    <mergeCell ref="A441:A443"/>
    <mergeCell ref="A444:A445"/>
    <mergeCell ref="B430:C430"/>
    <mergeCell ref="K457:N457"/>
    <mergeCell ref="B452:C452"/>
    <mergeCell ref="D452:E452"/>
    <mergeCell ref="B453:C453"/>
    <mergeCell ref="B454:C454"/>
    <mergeCell ref="K452:N452"/>
    <mergeCell ref="D453:E453"/>
    <mergeCell ref="B456:E456"/>
    <mergeCell ref="D454:E454"/>
    <mergeCell ref="D430:E430"/>
    <mergeCell ref="B444:E444"/>
    <mergeCell ref="D455:E455"/>
    <mergeCell ref="C445:D445"/>
    <mergeCell ref="B447:C447"/>
    <mergeCell ref="D447:E447"/>
    <mergeCell ref="B448:C448"/>
    <mergeCell ref="D450:E450"/>
    <mergeCell ref="D448:E448"/>
    <mergeCell ref="A438:A439"/>
    <mergeCell ref="B438:E438"/>
    <mergeCell ref="C439:E439"/>
    <mergeCell ref="K416:N416"/>
    <mergeCell ref="B440:E440"/>
    <mergeCell ref="B426:C426"/>
    <mergeCell ref="B423:E423"/>
    <mergeCell ref="D425:E425"/>
    <mergeCell ref="A423:A426"/>
    <mergeCell ref="A418:A422"/>
    <mergeCell ref="L246:O246"/>
    <mergeCell ref="L332:O332"/>
    <mergeCell ref="L352:O352"/>
    <mergeCell ref="C443:D443"/>
    <mergeCell ref="B435:E435"/>
    <mergeCell ref="B425:C425"/>
    <mergeCell ref="B421:C421"/>
    <mergeCell ref="K404:K405"/>
    <mergeCell ref="B436:E436"/>
    <mergeCell ref="D424:E424"/>
    <mergeCell ref="B418:E418"/>
    <mergeCell ref="B419:C419"/>
    <mergeCell ref="A446:A450"/>
    <mergeCell ref="B446:E446"/>
    <mergeCell ref="B449:C449"/>
    <mergeCell ref="D449:E449"/>
    <mergeCell ref="B450:C450"/>
    <mergeCell ref="B429:C429"/>
    <mergeCell ref="D429:E429"/>
    <mergeCell ref="B428:C428"/>
    <mergeCell ref="B195:E195"/>
    <mergeCell ref="D434:E434"/>
    <mergeCell ref="D426:E426"/>
    <mergeCell ref="B431:E431"/>
    <mergeCell ref="D422:E422"/>
    <mergeCell ref="D432:E432"/>
    <mergeCell ref="B424:C424"/>
    <mergeCell ref="D410:E410"/>
    <mergeCell ref="B415:C415"/>
    <mergeCell ref="D415:E415"/>
    <mergeCell ref="B183:E183"/>
    <mergeCell ref="C188:E188"/>
    <mergeCell ref="B189:E189"/>
    <mergeCell ref="C190:E190"/>
    <mergeCell ref="D421:E421"/>
    <mergeCell ref="B422:C422"/>
    <mergeCell ref="D408:E408"/>
    <mergeCell ref="B417:C417"/>
    <mergeCell ref="D407:E407"/>
    <mergeCell ref="B409:C409"/>
    <mergeCell ref="C191:E191"/>
    <mergeCell ref="B192:E192"/>
    <mergeCell ref="A431:A434"/>
    <mergeCell ref="B433:C433"/>
    <mergeCell ref="D433:E433"/>
    <mergeCell ref="B434:C434"/>
    <mergeCell ref="B432:C432"/>
    <mergeCell ref="D419:E419"/>
    <mergeCell ref="B420:C420"/>
    <mergeCell ref="D420:E420"/>
    <mergeCell ref="K408:K410"/>
    <mergeCell ref="A414:A417"/>
    <mergeCell ref="B414:E414"/>
    <mergeCell ref="D405:E405"/>
    <mergeCell ref="A406:A410"/>
    <mergeCell ref="B410:C410"/>
    <mergeCell ref="D413:E413"/>
    <mergeCell ref="B406:E406"/>
    <mergeCell ref="B407:C407"/>
    <mergeCell ref="A402:A405"/>
    <mergeCell ref="B402:E402"/>
    <mergeCell ref="D409:E409"/>
    <mergeCell ref="D417:E417"/>
    <mergeCell ref="D397:E397"/>
    <mergeCell ref="B400:E400"/>
    <mergeCell ref="B416:C416"/>
    <mergeCell ref="D416:E416"/>
    <mergeCell ref="B403:C403"/>
    <mergeCell ref="D403:E403"/>
    <mergeCell ref="B404:C404"/>
    <mergeCell ref="D404:E404"/>
    <mergeCell ref="B405:C405"/>
    <mergeCell ref="B408:C408"/>
    <mergeCell ref="B394:C394"/>
    <mergeCell ref="D394:E394"/>
    <mergeCell ref="B395:C395"/>
    <mergeCell ref="D395:E395"/>
    <mergeCell ref="B401:E401"/>
    <mergeCell ref="B398:C398"/>
    <mergeCell ref="D398:E398"/>
    <mergeCell ref="B399:C399"/>
    <mergeCell ref="D399:E399"/>
    <mergeCell ref="B397:C397"/>
    <mergeCell ref="B396:E396"/>
    <mergeCell ref="B389:C389"/>
    <mergeCell ref="D389:E389"/>
    <mergeCell ref="B390:C390"/>
    <mergeCell ref="D390:E390"/>
    <mergeCell ref="B391:C391"/>
    <mergeCell ref="D391:E391"/>
    <mergeCell ref="B392:E392"/>
    <mergeCell ref="B393:C393"/>
    <mergeCell ref="D393:E393"/>
    <mergeCell ref="B381:C381"/>
    <mergeCell ref="D381:E381"/>
    <mergeCell ref="D383:E383"/>
    <mergeCell ref="B382:E382"/>
    <mergeCell ref="B388:C388"/>
    <mergeCell ref="D388:E388"/>
    <mergeCell ref="B377:C377"/>
    <mergeCell ref="D377:E377"/>
    <mergeCell ref="B378:E378"/>
    <mergeCell ref="B379:C379"/>
    <mergeCell ref="D379:E379"/>
    <mergeCell ref="B380:C380"/>
    <mergeCell ref="D380:E380"/>
    <mergeCell ref="B373:C373"/>
    <mergeCell ref="D373:E373"/>
    <mergeCell ref="B374:E374"/>
    <mergeCell ref="B375:C375"/>
    <mergeCell ref="D375:E375"/>
    <mergeCell ref="B376:C376"/>
    <mergeCell ref="D376:E376"/>
    <mergeCell ref="B366:E366"/>
    <mergeCell ref="B367:C367"/>
    <mergeCell ref="B370:E370"/>
    <mergeCell ref="B371:C371"/>
    <mergeCell ref="D371:E371"/>
    <mergeCell ref="B372:C372"/>
    <mergeCell ref="D372:E372"/>
    <mergeCell ref="B363:C363"/>
    <mergeCell ref="D363:E363"/>
    <mergeCell ref="B368:C368"/>
    <mergeCell ref="D368:E368"/>
    <mergeCell ref="B369:C369"/>
    <mergeCell ref="D369:E369"/>
    <mergeCell ref="B364:C364"/>
    <mergeCell ref="D364:E364"/>
    <mergeCell ref="B365:C365"/>
    <mergeCell ref="D365:E365"/>
    <mergeCell ref="B358:E358"/>
    <mergeCell ref="B359:C359"/>
    <mergeCell ref="D359:E359"/>
    <mergeCell ref="B356:C356"/>
    <mergeCell ref="D367:E367"/>
    <mergeCell ref="B360:C360"/>
    <mergeCell ref="D360:E360"/>
    <mergeCell ref="B361:C361"/>
    <mergeCell ref="D361:E361"/>
    <mergeCell ref="B362:E362"/>
    <mergeCell ref="B349:E349"/>
    <mergeCell ref="B350:C350"/>
    <mergeCell ref="D350:E350"/>
    <mergeCell ref="B351:C351"/>
    <mergeCell ref="D351:E351"/>
    <mergeCell ref="B352:C352"/>
    <mergeCell ref="D352:E352"/>
    <mergeCell ref="D353:E353"/>
    <mergeCell ref="B354:E354"/>
    <mergeCell ref="B355:C355"/>
    <mergeCell ref="D355:E355"/>
    <mergeCell ref="D356:E356"/>
    <mergeCell ref="D357:E357"/>
    <mergeCell ref="B357:C357"/>
    <mergeCell ref="B353:C353"/>
    <mergeCell ref="D345:E345"/>
    <mergeCell ref="B346:C346"/>
    <mergeCell ref="D346:E346"/>
    <mergeCell ref="B347:C347"/>
    <mergeCell ref="D347:E347"/>
    <mergeCell ref="D348:E348"/>
    <mergeCell ref="B348:C348"/>
    <mergeCell ref="B341:C341"/>
    <mergeCell ref="D341:E341"/>
    <mergeCell ref="B342:C342"/>
    <mergeCell ref="D342:E342"/>
    <mergeCell ref="B343:C343"/>
    <mergeCell ref="D343:E343"/>
    <mergeCell ref="B344:E344"/>
    <mergeCell ref="B345:C345"/>
    <mergeCell ref="B336:E336"/>
    <mergeCell ref="B337:C337"/>
    <mergeCell ref="D337:E337"/>
    <mergeCell ref="B338:C338"/>
    <mergeCell ref="D338:E338"/>
    <mergeCell ref="B339:C339"/>
    <mergeCell ref="D339:E339"/>
    <mergeCell ref="B340:E340"/>
    <mergeCell ref="B333:C333"/>
    <mergeCell ref="D333:E333"/>
    <mergeCell ref="B334:C334"/>
    <mergeCell ref="D334:E334"/>
    <mergeCell ref="B335:C335"/>
    <mergeCell ref="D335:E335"/>
    <mergeCell ref="B329:C329"/>
    <mergeCell ref="D329:E329"/>
    <mergeCell ref="B330:E330"/>
    <mergeCell ref="B331:C331"/>
    <mergeCell ref="D331:E331"/>
    <mergeCell ref="B332:C332"/>
    <mergeCell ref="D332:E332"/>
    <mergeCell ref="B325:C325"/>
    <mergeCell ref="D325:E325"/>
    <mergeCell ref="B326:E326"/>
    <mergeCell ref="B327:C327"/>
    <mergeCell ref="D327:E327"/>
    <mergeCell ref="B328:C328"/>
    <mergeCell ref="D328:E328"/>
    <mergeCell ref="B322:C322"/>
    <mergeCell ref="D322:E322"/>
    <mergeCell ref="B323:C323"/>
    <mergeCell ref="D323:E323"/>
    <mergeCell ref="B324:C324"/>
    <mergeCell ref="D324:E324"/>
    <mergeCell ref="B318:C318"/>
    <mergeCell ref="D318:E318"/>
    <mergeCell ref="B319:C319"/>
    <mergeCell ref="D319:E319"/>
    <mergeCell ref="B320:E320"/>
    <mergeCell ref="B321:C321"/>
    <mergeCell ref="D321:E321"/>
    <mergeCell ref="B314:C314"/>
    <mergeCell ref="D314:E314"/>
    <mergeCell ref="B315:E315"/>
    <mergeCell ref="B316:C316"/>
    <mergeCell ref="D316:E316"/>
    <mergeCell ref="B317:C317"/>
    <mergeCell ref="D317:E317"/>
    <mergeCell ref="D311:E311"/>
    <mergeCell ref="B301:E301"/>
    <mergeCell ref="B302:C302"/>
    <mergeCell ref="D302:E302"/>
    <mergeCell ref="B303:C303"/>
    <mergeCell ref="D303:E303"/>
    <mergeCell ref="B304:C304"/>
    <mergeCell ref="D304:E304"/>
    <mergeCell ref="B305:E305"/>
    <mergeCell ref="B308:E308"/>
    <mergeCell ref="B297:E297"/>
    <mergeCell ref="B298:C298"/>
    <mergeCell ref="D298:E298"/>
    <mergeCell ref="B299:C299"/>
    <mergeCell ref="D299:E299"/>
    <mergeCell ref="B300:C300"/>
    <mergeCell ref="D300:E300"/>
    <mergeCell ref="B294:C294"/>
    <mergeCell ref="D294:E294"/>
    <mergeCell ref="B295:C295"/>
    <mergeCell ref="D295:E295"/>
    <mergeCell ref="B296:C296"/>
    <mergeCell ref="D296:E296"/>
    <mergeCell ref="B290:C290"/>
    <mergeCell ref="D290:E290"/>
    <mergeCell ref="B291:E291"/>
    <mergeCell ref="B292:C292"/>
    <mergeCell ref="D292:E292"/>
    <mergeCell ref="B293:E293"/>
    <mergeCell ref="B285:C285"/>
    <mergeCell ref="D285:E285"/>
    <mergeCell ref="B287:E287"/>
    <mergeCell ref="B288:C288"/>
    <mergeCell ref="D288:E288"/>
    <mergeCell ref="B289:C289"/>
    <mergeCell ref="D289:E289"/>
    <mergeCell ref="B286:C286"/>
    <mergeCell ref="D286:E286"/>
    <mergeCell ref="B273:E273"/>
    <mergeCell ref="B270:E270"/>
    <mergeCell ref="B282:C282"/>
    <mergeCell ref="D282:E282"/>
    <mergeCell ref="B283:E283"/>
    <mergeCell ref="B284:C284"/>
    <mergeCell ref="D284:E284"/>
    <mergeCell ref="B281:C281"/>
    <mergeCell ref="B278:E278"/>
    <mergeCell ref="B276:E276"/>
    <mergeCell ref="B277:E277"/>
    <mergeCell ref="D281:E281"/>
    <mergeCell ref="B275:E275"/>
    <mergeCell ref="B274:E274"/>
    <mergeCell ref="B265:E265"/>
    <mergeCell ref="B266:C266"/>
    <mergeCell ref="D266:E266"/>
    <mergeCell ref="B267:C267"/>
    <mergeCell ref="D267:E267"/>
    <mergeCell ref="B268:C268"/>
    <mergeCell ref="D268:E268"/>
    <mergeCell ref="B262:C262"/>
    <mergeCell ref="D262:E262"/>
    <mergeCell ref="B263:C263"/>
    <mergeCell ref="D263:E263"/>
    <mergeCell ref="B261:E261"/>
    <mergeCell ref="B264:C264"/>
    <mergeCell ref="D264:E264"/>
    <mergeCell ref="B258:C258"/>
    <mergeCell ref="D258:E258"/>
    <mergeCell ref="B259:C259"/>
    <mergeCell ref="D259:E259"/>
    <mergeCell ref="B257:E257"/>
    <mergeCell ref="B260:C260"/>
    <mergeCell ref="D260:E260"/>
    <mergeCell ref="B253:E253"/>
    <mergeCell ref="B254:C254"/>
    <mergeCell ref="D254:E254"/>
    <mergeCell ref="B255:C255"/>
    <mergeCell ref="D255:E255"/>
    <mergeCell ref="B256:C256"/>
    <mergeCell ref="D256:E256"/>
    <mergeCell ref="B249:E249"/>
    <mergeCell ref="B250:C250"/>
    <mergeCell ref="D250:E250"/>
    <mergeCell ref="B251:C251"/>
    <mergeCell ref="D251:E251"/>
    <mergeCell ref="B252:C252"/>
    <mergeCell ref="D252:E252"/>
    <mergeCell ref="D246:E246"/>
    <mergeCell ref="B247:C247"/>
    <mergeCell ref="D247:E247"/>
    <mergeCell ref="B246:C246"/>
    <mergeCell ref="B248:C248"/>
    <mergeCell ref="D248:E248"/>
    <mergeCell ref="B240:E240"/>
    <mergeCell ref="B241:C241"/>
    <mergeCell ref="D241:E241"/>
    <mergeCell ref="B242:C242"/>
    <mergeCell ref="D242:E242"/>
    <mergeCell ref="B243:C243"/>
    <mergeCell ref="D243:E243"/>
    <mergeCell ref="B237:C237"/>
    <mergeCell ref="D237:E237"/>
    <mergeCell ref="B238:C238"/>
    <mergeCell ref="D238:E238"/>
    <mergeCell ref="B239:C239"/>
    <mergeCell ref="D239:E239"/>
    <mergeCell ref="B233:C233"/>
    <mergeCell ref="D233:E233"/>
    <mergeCell ref="B234:C234"/>
    <mergeCell ref="D234:E234"/>
    <mergeCell ref="B235:E235"/>
    <mergeCell ref="B236:C236"/>
    <mergeCell ref="D236:E236"/>
    <mergeCell ref="D229:E229"/>
    <mergeCell ref="B230:E230"/>
    <mergeCell ref="B231:C231"/>
    <mergeCell ref="D231:E231"/>
    <mergeCell ref="B232:C232"/>
    <mergeCell ref="D232:E232"/>
    <mergeCell ref="B223:C223"/>
    <mergeCell ref="D223:E223"/>
    <mergeCell ref="D221:E221"/>
    <mergeCell ref="B221:C221"/>
    <mergeCell ref="B209:E209"/>
    <mergeCell ref="D226:E226"/>
    <mergeCell ref="B210:E210"/>
    <mergeCell ref="B211:E211"/>
    <mergeCell ref="B212:E212"/>
    <mergeCell ref="B226:C226"/>
    <mergeCell ref="B180:E180"/>
    <mergeCell ref="C181:E181"/>
    <mergeCell ref="B178:E178"/>
    <mergeCell ref="B193:E193"/>
    <mergeCell ref="B219:E219"/>
    <mergeCell ref="B194:E194"/>
    <mergeCell ref="C182:E182"/>
    <mergeCell ref="B186:E186"/>
    <mergeCell ref="C187:E187"/>
    <mergeCell ref="B208:E208"/>
    <mergeCell ref="C173:E173"/>
    <mergeCell ref="C174:E174"/>
    <mergeCell ref="B175:E175"/>
    <mergeCell ref="B177:E177"/>
    <mergeCell ref="B179:E179"/>
    <mergeCell ref="B176:E176"/>
    <mergeCell ref="B163:E163"/>
    <mergeCell ref="B171:E171"/>
    <mergeCell ref="C172:E172"/>
    <mergeCell ref="B166:E166"/>
    <mergeCell ref="C167:E167"/>
    <mergeCell ref="C168:E168"/>
    <mergeCell ref="C169:E169"/>
    <mergeCell ref="B170:E170"/>
    <mergeCell ref="B165:E165"/>
    <mergeCell ref="B164:E164"/>
    <mergeCell ref="B160:C160"/>
    <mergeCell ref="D160:E160"/>
    <mergeCell ref="B161:C161"/>
    <mergeCell ref="D161:E161"/>
    <mergeCell ref="B162:C162"/>
    <mergeCell ref="D162:E162"/>
    <mergeCell ref="D156:E156"/>
    <mergeCell ref="B157:C157"/>
    <mergeCell ref="D157:E157"/>
    <mergeCell ref="B158:E158"/>
    <mergeCell ref="B159:C159"/>
    <mergeCell ref="D159:E159"/>
    <mergeCell ref="B140:C140"/>
    <mergeCell ref="D150:E150"/>
    <mergeCell ref="B151:C151"/>
    <mergeCell ref="D151:E151"/>
    <mergeCell ref="B152:C152"/>
    <mergeCell ref="D152:E152"/>
    <mergeCell ref="B148:E148"/>
    <mergeCell ref="B141:C141"/>
    <mergeCell ref="D141:E141"/>
    <mergeCell ref="D146:E146"/>
    <mergeCell ref="B136:E136"/>
    <mergeCell ref="B137:E137"/>
    <mergeCell ref="B143:E143"/>
    <mergeCell ref="B144:C144"/>
    <mergeCell ref="D144:E144"/>
    <mergeCell ref="B145:C145"/>
    <mergeCell ref="D145:E145"/>
    <mergeCell ref="B138:E138"/>
    <mergeCell ref="B139:C139"/>
    <mergeCell ref="D139:E139"/>
    <mergeCell ref="B131:E131"/>
    <mergeCell ref="B132:E132"/>
    <mergeCell ref="F132:G132"/>
    <mergeCell ref="A133:A135"/>
    <mergeCell ref="B133:E133"/>
    <mergeCell ref="C134:E134"/>
    <mergeCell ref="C135:E135"/>
    <mergeCell ref="A126:A128"/>
    <mergeCell ref="B126:E126"/>
    <mergeCell ref="C127:E127"/>
    <mergeCell ref="C128:E128"/>
    <mergeCell ref="B147:C147"/>
    <mergeCell ref="D147:E147"/>
    <mergeCell ref="A129:A130"/>
    <mergeCell ref="B129:E129"/>
    <mergeCell ref="C130:E130"/>
    <mergeCell ref="B146:C146"/>
    <mergeCell ref="A123:A125"/>
    <mergeCell ref="B123:E123"/>
    <mergeCell ref="C124:E124"/>
    <mergeCell ref="C125:E125"/>
    <mergeCell ref="C113:E113"/>
    <mergeCell ref="C114:E114"/>
    <mergeCell ref="B115:E115"/>
    <mergeCell ref="A116:A118"/>
    <mergeCell ref="B116:E116"/>
    <mergeCell ref="C117:E117"/>
    <mergeCell ref="B102:E102"/>
    <mergeCell ref="B103:E103"/>
    <mergeCell ref="B104:E104"/>
    <mergeCell ref="B111:E111"/>
    <mergeCell ref="A112:A114"/>
    <mergeCell ref="B112:E112"/>
    <mergeCell ref="B105:E105"/>
    <mergeCell ref="B109:E109"/>
    <mergeCell ref="B110:E110"/>
    <mergeCell ref="C108:E108"/>
    <mergeCell ref="A96:A98"/>
    <mergeCell ref="B96:E96"/>
    <mergeCell ref="C97:E97"/>
    <mergeCell ref="C98:E98"/>
    <mergeCell ref="A99:A101"/>
    <mergeCell ref="B99:E99"/>
    <mergeCell ref="C100:E100"/>
    <mergeCell ref="C101:E101"/>
    <mergeCell ref="B72:E72"/>
    <mergeCell ref="B142:C142"/>
    <mergeCell ref="D142:E142"/>
    <mergeCell ref="B78:E78"/>
    <mergeCell ref="B93:E93"/>
    <mergeCell ref="B94:E94"/>
    <mergeCell ref="B95:E95"/>
    <mergeCell ref="B81:E81"/>
    <mergeCell ref="B106:E106"/>
    <mergeCell ref="B107:E107"/>
    <mergeCell ref="B60:E60"/>
    <mergeCell ref="B57:E57"/>
    <mergeCell ref="B84:E84"/>
    <mergeCell ref="D140:E140"/>
    <mergeCell ref="B75:E75"/>
    <mergeCell ref="B215:E215"/>
    <mergeCell ref="B199:E199"/>
    <mergeCell ref="B63:E63"/>
    <mergeCell ref="B66:E66"/>
    <mergeCell ref="B69:E69"/>
    <mergeCell ref="B48:E48"/>
    <mergeCell ref="B51:E51"/>
    <mergeCell ref="B54:E54"/>
    <mergeCell ref="C184:E184"/>
    <mergeCell ref="C185:E185"/>
    <mergeCell ref="B216:E216"/>
    <mergeCell ref="B156:C156"/>
    <mergeCell ref="B203:E203"/>
    <mergeCell ref="B200:E200"/>
    <mergeCell ref="B201:E201"/>
    <mergeCell ref="B46:E46"/>
    <mergeCell ref="B45:E45"/>
    <mergeCell ref="B217:E217"/>
    <mergeCell ref="B36:E36"/>
    <mergeCell ref="B37:E37"/>
    <mergeCell ref="B38:C38"/>
    <mergeCell ref="D38:E38"/>
    <mergeCell ref="B39:C39"/>
    <mergeCell ref="D39:E39"/>
    <mergeCell ref="D155:E155"/>
    <mergeCell ref="B31:E31"/>
    <mergeCell ref="B32:E32"/>
    <mergeCell ref="B33:E33"/>
    <mergeCell ref="B34:E34"/>
    <mergeCell ref="K31:M31"/>
    <mergeCell ref="B35:E35"/>
    <mergeCell ref="B25:E25"/>
    <mergeCell ref="B26:E26"/>
    <mergeCell ref="B27:E27"/>
    <mergeCell ref="B28:E28"/>
    <mergeCell ref="B29:E29"/>
    <mergeCell ref="B30:E30"/>
    <mergeCell ref="B23:E23"/>
    <mergeCell ref="B24:E24"/>
    <mergeCell ref="B17:C17"/>
    <mergeCell ref="D17:E17"/>
    <mergeCell ref="B18:C18"/>
    <mergeCell ref="D18:E18"/>
    <mergeCell ref="B19:C19"/>
    <mergeCell ref="B8:E8"/>
    <mergeCell ref="B14:E14"/>
    <mergeCell ref="B15:E15"/>
    <mergeCell ref="B16:C16"/>
    <mergeCell ref="D16:E16"/>
    <mergeCell ref="B20:E20"/>
    <mergeCell ref="A1:J1"/>
    <mergeCell ref="A2:J2"/>
    <mergeCell ref="A3:J3"/>
    <mergeCell ref="A4:A5"/>
    <mergeCell ref="B4:E5"/>
    <mergeCell ref="F4:J4"/>
    <mergeCell ref="F5:G5"/>
    <mergeCell ref="D280:E280"/>
    <mergeCell ref="B244:E244"/>
    <mergeCell ref="B245:C245"/>
    <mergeCell ref="D245:E245"/>
    <mergeCell ref="B272:E272"/>
    <mergeCell ref="B6:E6"/>
    <mergeCell ref="B7:E7"/>
    <mergeCell ref="B149:C149"/>
    <mergeCell ref="D149:E149"/>
    <mergeCell ref="B150:C150"/>
    <mergeCell ref="D428:E428"/>
    <mergeCell ref="D384:E384"/>
    <mergeCell ref="D385:E385"/>
    <mergeCell ref="B383:C383"/>
    <mergeCell ref="B384:C384"/>
    <mergeCell ref="B386:E386"/>
    <mergeCell ref="B387:C387"/>
    <mergeCell ref="D387:E387"/>
    <mergeCell ref="B385:C385"/>
    <mergeCell ref="B427:E427"/>
    <mergeCell ref="B279:E279"/>
    <mergeCell ref="B280:C280"/>
    <mergeCell ref="B312:C312"/>
    <mergeCell ref="D312:E312"/>
    <mergeCell ref="B313:C313"/>
    <mergeCell ref="D313:E313"/>
    <mergeCell ref="B309:E309"/>
    <mergeCell ref="B310:C310"/>
    <mergeCell ref="D310:E310"/>
    <mergeCell ref="B311:C311"/>
    <mergeCell ref="B202:E202"/>
    <mergeCell ref="B271:E271"/>
    <mergeCell ref="B213:E213"/>
    <mergeCell ref="B214:E214"/>
    <mergeCell ref="B222:C222"/>
    <mergeCell ref="D222:E222"/>
    <mergeCell ref="B227:C227"/>
    <mergeCell ref="D227:E227"/>
    <mergeCell ref="B228:C228"/>
    <mergeCell ref="D228:E228"/>
    <mergeCell ref="B205:E205"/>
    <mergeCell ref="B207:E207"/>
    <mergeCell ref="B206:E206"/>
    <mergeCell ref="B307:E307"/>
    <mergeCell ref="B224:C224"/>
    <mergeCell ref="D224:E224"/>
    <mergeCell ref="B225:E225"/>
    <mergeCell ref="B306:E306"/>
    <mergeCell ref="B229:C229"/>
    <mergeCell ref="B269:E269"/>
    <mergeCell ref="B87:C87"/>
    <mergeCell ref="B90:C90"/>
    <mergeCell ref="A11:A13"/>
    <mergeCell ref="B11:E11"/>
    <mergeCell ref="C13:E13"/>
    <mergeCell ref="B196:E196"/>
    <mergeCell ref="B155:C155"/>
    <mergeCell ref="D19:E19"/>
    <mergeCell ref="B21:E21"/>
    <mergeCell ref="B22:E22"/>
    <mergeCell ref="L219:L220"/>
    <mergeCell ref="L212:O212"/>
    <mergeCell ref="B153:E153"/>
    <mergeCell ref="B154:C154"/>
    <mergeCell ref="D154:E154"/>
    <mergeCell ref="B220:E220"/>
    <mergeCell ref="B218:E218"/>
    <mergeCell ref="B198:E198"/>
    <mergeCell ref="B197:E197"/>
    <mergeCell ref="B204:E204"/>
  </mergeCells>
  <printOptions horizontalCentered="1"/>
  <pageMargins left="0.4" right="0.2" top="0.5" bottom="0.4" header="0.3" footer="0.2"/>
  <pageSetup firstPageNumber="1" useFirstPageNumber="1" horizontalDpi="600" verticalDpi="600" orientation="portrait" paperSize="9" r:id="rId1"/>
  <headerFooter>
    <oddFooter>&amp;C&amp;P</oddFooter>
  </headerFooter>
  <rowBreaks count="2" manualBreakCount="2">
    <brk id="339" max="10" man="1"/>
    <brk id="391" max="10" man="1"/>
  </rowBreaks>
</worksheet>
</file>

<file path=xl/worksheets/sheet3.xml><?xml version="1.0" encoding="utf-8"?>
<worksheet xmlns="http://schemas.openxmlformats.org/spreadsheetml/2006/main" xmlns:r="http://schemas.openxmlformats.org/officeDocument/2006/relationships">
  <dimension ref="A1:P72"/>
  <sheetViews>
    <sheetView zoomScaleSheetLayoutView="128" zoomScalePageLayoutView="160" workbookViewId="0" topLeftCell="A1">
      <selection activeCell="N7" sqref="N7"/>
    </sheetView>
  </sheetViews>
  <sheetFormatPr defaultColWidth="9.140625" defaultRowHeight="12.75"/>
  <cols>
    <col min="1" max="1" width="5.8515625" style="163" customWidth="1"/>
    <col min="2" max="5" width="9.140625" style="163" customWidth="1"/>
    <col min="6" max="6" width="18.00390625" style="163" customWidth="1"/>
    <col min="7" max="7" width="7.28125" style="163" customWidth="1"/>
    <col min="8" max="8" width="5.00390625" style="163" customWidth="1"/>
    <col min="9" max="9" width="4.8515625" style="163" customWidth="1"/>
    <col min="10" max="11" width="9.140625" style="163" customWidth="1"/>
    <col min="12" max="12" width="0" style="163" hidden="1" customWidth="1"/>
    <col min="13" max="16384" width="9.140625" style="163" customWidth="1"/>
  </cols>
  <sheetData>
    <row r="1" spans="1:11" ht="24.75" customHeight="1">
      <c r="A1" s="586" t="s">
        <v>284</v>
      </c>
      <c r="B1" s="586"/>
      <c r="C1" s="586"/>
      <c r="D1" s="586"/>
      <c r="E1" s="586"/>
      <c r="F1" s="586"/>
      <c r="G1" s="586"/>
      <c r="H1" s="586"/>
      <c r="I1" s="586"/>
      <c r="J1" s="586"/>
      <c r="K1" s="586"/>
    </row>
    <row r="2" spans="1:11" ht="24.75" customHeight="1">
      <c r="A2" s="586" t="s">
        <v>285</v>
      </c>
      <c r="B2" s="586"/>
      <c r="C2" s="586"/>
      <c r="D2" s="586"/>
      <c r="E2" s="586"/>
      <c r="F2" s="586"/>
      <c r="G2" s="586"/>
      <c r="H2" s="586"/>
      <c r="I2" s="586"/>
      <c r="J2" s="586"/>
      <c r="K2" s="586"/>
    </row>
    <row r="3" spans="1:11" ht="15.75">
      <c r="A3" s="164"/>
      <c r="B3" s="164"/>
      <c r="C3" s="164"/>
      <c r="D3" s="164"/>
      <c r="E3" s="164"/>
      <c r="F3" s="164"/>
      <c r="G3" s="164"/>
      <c r="H3" s="164"/>
      <c r="I3" s="164"/>
      <c r="J3" s="164"/>
      <c r="K3" s="164"/>
    </row>
    <row r="4" spans="1:11" ht="15.75">
      <c r="A4" s="164" t="s">
        <v>286</v>
      </c>
      <c r="B4" s="164"/>
      <c r="C4" s="164"/>
      <c r="D4" s="142"/>
      <c r="E4" s="164" t="s">
        <v>287</v>
      </c>
      <c r="F4" s="164"/>
      <c r="G4" s="164" t="s">
        <v>288</v>
      </c>
      <c r="H4" s="164"/>
      <c r="I4" s="164"/>
      <c r="J4" s="142"/>
      <c r="K4" s="142"/>
    </row>
    <row r="5" spans="1:11" ht="15.75">
      <c r="A5" s="164" t="s">
        <v>289</v>
      </c>
      <c r="B5" s="164"/>
      <c r="C5" s="164"/>
      <c r="D5" s="142"/>
      <c r="E5" s="142"/>
      <c r="F5" s="142"/>
      <c r="G5" s="142"/>
      <c r="H5" s="142"/>
      <c r="I5" s="142"/>
      <c r="J5" s="142"/>
      <c r="K5" s="142"/>
    </row>
    <row r="6" spans="1:11" ht="15.75">
      <c r="A6" s="164" t="s">
        <v>290</v>
      </c>
      <c r="B6" s="164"/>
      <c r="C6" s="164"/>
      <c r="D6" s="142"/>
      <c r="E6" s="142"/>
      <c r="F6" s="142"/>
      <c r="G6" s="142"/>
      <c r="H6" s="142"/>
      <c r="I6" s="142"/>
      <c r="J6" s="142"/>
      <c r="K6" s="142"/>
    </row>
    <row r="7" spans="1:11" ht="15.75">
      <c r="A7" s="164"/>
      <c r="B7" s="164"/>
      <c r="C7" s="164"/>
      <c r="D7" s="142"/>
      <c r="E7" s="142"/>
      <c r="F7" s="142"/>
      <c r="G7" s="142"/>
      <c r="H7" s="142"/>
      <c r="I7" s="142"/>
      <c r="J7" s="142"/>
      <c r="K7" s="142"/>
    </row>
    <row r="8" spans="1:11" ht="15.75">
      <c r="A8" s="164"/>
      <c r="B8" s="164"/>
      <c r="C8" s="164"/>
      <c r="D8" s="142"/>
      <c r="E8" s="142"/>
      <c r="F8" s="142"/>
      <c r="G8" s="142"/>
      <c r="H8" s="142"/>
      <c r="I8" s="142"/>
      <c r="J8" s="142"/>
      <c r="K8" s="142"/>
    </row>
    <row r="9" spans="1:11" ht="15.75">
      <c r="A9" s="164"/>
      <c r="B9" s="164"/>
      <c r="C9" s="164"/>
      <c r="D9" s="164"/>
      <c r="E9" s="164"/>
      <c r="F9" s="164"/>
      <c r="G9" s="164"/>
      <c r="H9" s="164"/>
      <c r="I9" s="164"/>
      <c r="J9" s="164"/>
      <c r="K9" s="164"/>
    </row>
    <row r="10" spans="1:11" ht="33" customHeight="1">
      <c r="A10" s="165" t="s">
        <v>1</v>
      </c>
      <c r="B10" s="587" t="s">
        <v>2</v>
      </c>
      <c r="C10" s="588"/>
      <c r="D10" s="588"/>
      <c r="E10" s="588"/>
      <c r="F10" s="589"/>
      <c r="G10" s="166" t="s">
        <v>291</v>
      </c>
      <c r="H10" s="590" t="s">
        <v>292</v>
      </c>
      <c r="I10" s="591"/>
      <c r="J10" s="587" t="s">
        <v>293</v>
      </c>
      <c r="K10" s="589"/>
    </row>
    <row r="11" spans="1:11" ht="18" customHeight="1">
      <c r="A11" s="167" t="s">
        <v>294</v>
      </c>
      <c r="B11" s="168" t="s">
        <v>295</v>
      </c>
      <c r="C11" s="164"/>
      <c r="D11" s="164"/>
      <c r="E11" s="164"/>
      <c r="F11" s="169"/>
      <c r="G11" s="170"/>
      <c r="H11" s="171"/>
      <c r="I11" s="169"/>
      <c r="J11" s="171"/>
      <c r="K11" s="169"/>
    </row>
    <row r="12" spans="1:11" ht="51" customHeight="1">
      <c r="A12" s="172">
        <v>1</v>
      </c>
      <c r="B12" s="592" t="s">
        <v>518</v>
      </c>
      <c r="C12" s="593"/>
      <c r="D12" s="593"/>
      <c r="E12" s="593"/>
      <c r="F12" s="594"/>
      <c r="G12" s="173"/>
      <c r="H12" s="174"/>
      <c r="I12" s="175"/>
      <c r="J12" s="174"/>
      <c r="K12" s="175"/>
    </row>
    <row r="13" spans="1:11" ht="15.75">
      <c r="A13" s="604">
        <v>2</v>
      </c>
      <c r="B13" s="176" t="s">
        <v>296</v>
      </c>
      <c r="C13" s="177"/>
      <c r="D13" s="178"/>
      <c r="E13" s="178"/>
      <c r="F13" s="179"/>
      <c r="G13" s="180"/>
      <c r="H13" s="181"/>
      <c r="I13" s="182"/>
      <c r="J13" s="181"/>
      <c r="K13" s="182"/>
    </row>
    <row r="14" spans="1:11" ht="39.75" customHeight="1">
      <c r="A14" s="606"/>
      <c r="B14" s="610" t="s">
        <v>478</v>
      </c>
      <c r="C14" s="611"/>
      <c r="D14" s="611"/>
      <c r="E14" s="611"/>
      <c r="F14" s="612"/>
      <c r="G14" s="183"/>
      <c r="H14" s="184"/>
      <c r="I14" s="185"/>
      <c r="J14" s="583"/>
      <c r="K14" s="584"/>
    </row>
    <row r="15" spans="1:11" ht="15.75">
      <c r="A15" s="604">
        <v>3</v>
      </c>
      <c r="B15" s="595" t="s">
        <v>297</v>
      </c>
      <c r="C15" s="596"/>
      <c r="D15" s="596"/>
      <c r="E15" s="596"/>
      <c r="F15" s="597"/>
      <c r="G15" s="180"/>
      <c r="H15" s="181"/>
      <c r="I15" s="182"/>
      <c r="J15" s="181"/>
      <c r="K15" s="182"/>
    </row>
    <row r="16" spans="1:11" ht="24" customHeight="1">
      <c r="A16" s="606"/>
      <c r="B16" s="598" t="s">
        <v>298</v>
      </c>
      <c r="C16" s="599"/>
      <c r="D16" s="599"/>
      <c r="E16" s="599"/>
      <c r="F16" s="600"/>
      <c r="G16" s="183"/>
      <c r="H16" s="184"/>
      <c r="I16" s="185"/>
      <c r="J16" s="184"/>
      <c r="K16" s="185"/>
    </row>
    <row r="17" spans="1:11" ht="18" customHeight="1">
      <c r="A17" s="187" t="s">
        <v>299</v>
      </c>
      <c r="B17" s="601" t="s">
        <v>300</v>
      </c>
      <c r="C17" s="602"/>
      <c r="D17" s="602"/>
      <c r="E17" s="602"/>
      <c r="F17" s="603"/>
      <c r="G17" s="173"/>
      <c r="H17" s="174"/>
      <c r="I17" s="175"/>
      <c r="J17" s="174"/>
      <c r="K17" s="175"/>
    </row>
    <row r="18" spans="1:11" ht="21" customHeight="1">
      <c r="A18" s="604">
        <v>4</v>
      </c>
      <c r="B18" s="607" t="s">
        <v>301</v>
      </c>
      <c r="C18" s="608"/>
      <c r="D18" s="608"/>
      <c r="E18" s="608"/>
      <c r="F18" s="609"/>
      <c r="G18" s="180"/>
      <c r="H18" s="181"/>
      <c r="I18" s="182"/>
      <c r="J18" s="181"/>
      <c r="K18" s="182"/>
    </row>
    <row r="19" spans="1:11" ht="15.75">
      <c r="A19" s="605"/>
      <c r="B19" s="188" t="s">
        <v>302</v>
      </c>
      <c r="C19" s="189"/>
      <c r="D19" s="189"/>
      <c r="E19" s="189"/>
      <c r="F19" s="190"/>
      <c r="G19" s="170"/>
      <c r="H19" s="171"/>
      <c r="I19" s="169"/>
      <c r="J19" s="171"/>
      <c r="K19" s="169"/>
    </row>
    <row r="20" spans="1:11" ht="15.75">
      <c r="A20" s="606"/>
      <c r="B20" s="186" t="s">
        <v>303</v>
      </c>
      <c r="C20" s="191"/>
      <c r="D20" s="191"/>
      <c r="E20" s="192" t="s">
        <v>304</v>
      </c>
      <c r="F20" s="193"/>
      <c r="G20" s="183"/>
      <c r="H20" s="184"/>
      <c r="I20" s="185"/>
      <c r="J20" s="184"/>
      <c r="K20" s="185"/>
    </row>
    <row r="21" spans="1:11" ht="20.25" customHeight="1">
      <c r="A21" s="604">
        <v>5</v>
      </c>
      <c r="B21" s="613" t="s">
        <v>305</v>
      </c>
      <c r="C21" s="614"/>
      <c r="D21" s="614"/>
      <c r="E21" s="614"/>
      <c r="F21" s="615"/>
      <c r="G21" s="180"/>
      <c r="H21" s="181"/>
      <c r="I21" s="182"/>
      <c r="J21" s="181"/>
      <c r="K21" s="182"/>
    </row>
    <row r="22" spans="1:11" ht="15.75">
      <c r="A22" s="605"/>
      <c r="B22" s="188" t="s">
        <v>302</v>
      </c>
      <c r="C22" s="189"/>
      <c r="D22" s="189"/>
      <c r="E22" s="189"/>
      <c r="F22" s="190"/>
      <c r="G22" s="170"/>
      <c r="H22" s="171"/>
      <c r="I22" s="169"/>
      <c r="J22" s="171"/>
      <c r="K22" s="169"/>
    </row>
    <row r="23" spans="1:11" ht="15.75">
      <c r="A23" s="606"/>
      <c r="B23" s="194" t="s">
        <v>306</v>
      </c>
      <c r="C23" s="191"/>
      <c r="D23" s="191"/>
      <c r="E23" s="191" t="s">
        <v>307</v>
      </c>
      <c r="F23" s="193"/>
      <c r="G23" s="183"/>
      <c r="H23" s="184"/>
      <c r="I23" s="185"/>
      <c r="J23" s="184"/>
      <c r="K23" s="185"/>
    </row>
    <row r="24" spans="1:11" ht="15.75">
      <c r="A24" s="604">
        <v>6</v>
      </c>
      <c r="B24" s="607" t="s">
        <v>308</v>
      </c>
      <c r="C24" s="608"/>
      <c r="D24" s="608"/>
      <c r="E24" s="608"/>
      <c r="F24" s="609"/>
      <c r="G24" s="180"/>
      <c r="H24" s="181"/>
      <c r="I24" s="182"/>
      <c r="J24" s="181"/>
      <c r="K24" s="182"/>
    </row>
    <row r="25" spans="1:11" ht="15.75">
      <c r="A25" s="605"/>
      <c r="B25" s="188" t="s">
        <v>302</v>
      </c>
      <c r="C25" s="189"/>
      <c r="D25" s="189"/>
      <c r="E25" s="189"/>
      <c r="F25" s="190"/>
      <c r="G25" s="170"/>
      <c r="H25" s="171"/>
      <c r="I25" s="169"/>
      <c r="J25" s="171"/>
      <c r="K25" s="169"/>
    </row>
    <row r="26" spans="1:11" ht="15.75">
      <c r="A26" s="606"/>
      <c r="B26" s="194" t="s">
        <v>309</v>
      </c>
      <c r="C26" s="191"/>
      <c r="D26" s="191"/>
      <c r="E26" s="195" t="s">
        <v>304</v>
      </c>
      <c r="F26" s="193"/>
      <c r="G26" s="183"/>
      <c r="H26" s="184"/>
      <c r="I26" s="185"/>
      <c r="J26" s="184"/>
      <c r="K26" s="185"/>
    </row>
    <row r="27" spans="1:11" ht="15.75">
      <c r="A27" s="604">
        <v>7</v>
      </c>
      <c r="B27" s="607" t="s">
        <v>310</v>
      </c>
      <c r="C27" s="608"/>
      <c r="D27" s="608"/>
      <c r="E27" s="608"/>
      <c r="F27" s="609"/>
      <c r="G27" s="180"/>
      <c r="H27" s="181"/>
      <c r="I27" s="182"/>
      <c r="J27" s="181"/>
      <c r="K27" s="182"/>
    </row>
    <row r="28" spans="1:11" ht="15.75">
      <c r="A28" s="605"/>
      <c r="B28" s="188" t="s">
        <v>302</v>
      </c>
      <c r="C28" s="189"/>
      <c r="D28" s="189"/>
      <c r="E28" s="189"/>
      <c r="F28" s="190"/>
      <c r="G28" s="170"/>
      <c r="H28" s="171"/>
      <c r="I28" s="169"/>
      <c r="J28" s="171"/>
      <c r="K28" s="169"/>
    </row>
    <row r="29" spans="1:11" ht="15.75">
      <c r="A29" s="606"/>
      <c r="B29" s="194" t="s">
        <v>311</v>
      </c>
      <c r="C29" s="191"/>
      <c r="D29" s="191"/>
      <c r="E29" s="195" t="s">
        <v>312</v>
      </c>
      <c r="F29" s="193"/>
      <c r="G29" s="183"/>
      <c r="H29" s="184"/>
      <c r="I29" s="185"/>
      <c r="J29" s="184"/>
      <c r="K29" s="185"/>
    </row>
    <row r="30" spans="1:11" ht="31.5" customHeight="1">
      <c r="A30" s="604">
        <v>8</v>
      </c>
      <c r="B30" s="613" t="s">
        <v>313</v>
      </c>
      <c r="C30" s="614"/>
      <c r="D30" s="614"/>
      <c r="E30" s="614"/>
      <c r="F30" s="615"/>
      <c r="G30" s="180"/>
      <c r="H30" s="181"/>
      <c r="I30" s="182"/>
      <c r="J30" s="181"/>
      <c r="K30" s="182"/>
    </row>
    <row r="31" spans="1:11" ht="15.75">
      <c r="A31" s="605"/>
      <c r="B31" s="188" t="s">
        <v>302</v>
      </c>
      <c r="C31" s="189"/>
      <c r="D31" s="189"/>
      <c r="E31" s="189"/>
      <c r="F31" s="190"/>
      <c r="G31" s="170"/>
      <c r="H31" s="171"/>
      <c r="I31" s="169"/>
      <c r="J31" s="171"/>
      <c r="K31" s="169"/>
    </row>
    <row r="32" spans="1:11" ht="15.75">
      <c r="A32" s="606"/>
      <c r="B32" s="194" t="s">
        <v>314</v>
      </c>
      <c r="C32" s="191"/>
      <c r="D32" s="191"/>
      <c r="E32" s="195" t="s">
        <v>312</v>
      </c>
      <c r="F32" s="193"/>
      <c r="G32" s="183"/>
      <c r="H32" s="184"/>
      <c r="I32" s="185"/>
      <c r="J32" s="184"/>
      <c r="K32" s="185"/>
    </row>
    <row r="33" spans="1:11" ht="21" customHeight="1">
      <c r="A33" s="604">
        <v>9</v>
      </c>
      <c r="B33" s="613" t="s">
        <v>315</v>
      </c>
      <c r="C33" s="614"/>
      <c r="D33" s="614"/>
      <c r="E33" s="614"/>
      <c r="F33" s="615"/>
      <c r="G33" s="180"/>
      <c r="H33" s="181"/>
      <c r="I33" s="182"/>
      <c r="J33" s="181"/>
      <c r="K33" s="182"/>
    </row>
    <row r="34" spans="1:11" ht="15.75">
      <c r="A34" s="605"/>
      <c r="B34" s="188" t="s">
        <v>302</v>
      </c>
      <c r="C34" s="189"/>
      <c r="D34" s="189"/>
      <c r="E34" s="189"/>
      <c r="F34" s="190"/>
      <c r="G34" s="170"/>
      <c r="H34" s="171"/>
      <c r="I34" s="169"/>
      <c r="J34" s="171"/>
      <c r="K34" s="169"/>
    </row>
    <row r="35" spans="1:11" ht="15.75">
      <c r="A35" s="606"/>
      <c r="B35" s="194" t="s">
        <v>311</v>
      </c>
      <c r="C35" s="191"/>
      <c r="D35" s="191"/>
      <c r="E35" s="195" t="s">
        <v>316</v>
      </c>
      <c r="F35" s="193"/>
      <c r="G35" s="183"/>
      <c r="H35" s="184"/>
      <c r="I35" s="185"/>
      <c r="J35" s="184"/>
      <c r="K35" s="185"/>
    </row>
    <row r="36" spans="1:12" ht="36" customHeight="1">
      <c r="A36" s="172">
        <v>10</v>
      </c>
      <c r="B36" s="616" t="s">
        <v>197</v>
      </c>
      <c r="C36" s="617"/>
      <c r="D36" s="617"/>
      <c r="E36" s="617"/>
      <c r="F36" s="618"/>
      <c r="G36" s="173"/>
      <c r="H36" s="174"/>
      <c r="I36" s="175"/>
      <c r="J36" s="174"/>
      <c r="K36" s="175"/>
      <c r="L36" s="163" t="s">
        <v>317</v>
      </c>
    </row>
    <row r="37" spans="1:11" ht="15" customHeight="1">
      <c r="A37" s="172">
        <v>11</v>
      </c>
      <c r="B37" s="616" t="s">
        <v>383</v>
      </c>
      <c r="C37" s="617"/>
      <c r="D37" s="617"/>
      <c r="E37" s="617"/>
      <c r="F37" s="618"/>
      <c r="G37" s="173"/>
      <c r="H37" s="174"/>
      <c r="I37" s="175"/>
      <c r="J37" s="174"/>
      <c r="K37" s="175"/>
    </row>
    <row r="38" spans="1:11" ht="15.75">
      <c r="A38" s="172">
        <v>12</v>
      </c>
      <c r="B38" s="196" t="s">
        <v>219</v>
      </c>
      <c r="C38" s="197"/>
      <c r="D38" s="197"/>
      <c r="E38" s="197"/>
      <c r="F38" s="198"/>
      <c r="G38" s="173"/>
      <c r="H38" s="174"/>
      <c r="I38" s="175"/>
      <c r="J38" s="174"/>
      <c r="K38" s="175"/>
    </row>
    <row r="39" spans="1:11" ht="19.5" customHeight="1">
      <c r="A39" s="172">
        <v>13</v>
      </c>
      <c r="B39" s="616" t="s">
        <v>318</v>
      </c>
      <c r="C39" s="617"/>
      <c r="D39" s="617"/>
      <c r="E39" s="617"/>
      <c r="F39" s="618"/>
      <c r="G39" s="306"/>
      <c r="H39" s="307"/>
      <c r="I39" s="198"/>
      <c r="J39" s="307"/>
      <c r="K39" s="198"/>
    </row>
    <row r="40" spans="1:12" ht="36.75" customHeight="1">
      <c r="A40" s="303">
        <v>14</v>
      </c>
      <c r="B40" s="619" t="s">
        <v>428</v>
      </c>
      <c r="C40" s="620"/>
      <c r="D40" s="620"/>
      <c r="E40" s="620"/>
      <c r="F40" s="621"/>
      <c r="G40" s="304"/>
      <c r="H40" s="305"/>
      <c r="I40" s="193"/>
      <c r="J40" s="305"/>
      <c r="K40" s="193"/>
      <c r="L40" s="163" t="s">
        <v>319</v>
      </c>
    </row>
    <row r="41" spans="1:12" ht="32.25" customHeight="1">
      <c r="A41" s="172">
        <v>15</v>
      </c>
      <c r="B41" s="616" t="s">
        <v>519</v>
      </c>
      <c r="C41" s="617"/>
      <c r="D41" s="617"/>
      <c r="E41" s="617"/>
      <c r="F41" s="618"/>
      <c r="G41" s="173"/>
      <c r="H41" s="174"/>
      <c r="I41" s="175"/>
      <c r="J41" s="174"/>
      <c r="K41" s="175"/>
      <c r="L41" s="163" t="s">
        <v>319</v>
      </c>
    </row>
    <row r="42" spans="1:11" ht="15.75">
      <c r="A42" s="172">
        <v>16</v>
      </c>
      <c r="B42" s="196" t="s">
        <v>320</v>
      </c>
      <c r="C42" s="197"/>
      <c r="D42" s="197"/>
      <c r="E42" s="197"/>
      <c r="F42" s="198"/>
      <c r="G42" s="173"/>
      <c r="H42" s="174"/>
      <c r="I42" s="175"/>
      <c r="J42" s="174"/>
      <c r="K42" s="175"/>
    </row>
    <row r="43" spans="1:11" ht="15.75">
      <c r="A43" s="199" t="s">
        <v>321</v>
      </c>
      <c r="B43" s="200" t="s">
        <v>322</v>
      </c>
      <c r="C43" s="197"/>
      <c r="D43" s="197"/>
      <c r="E43" s="197"/>
      <c r="F43" s="198"/>
      <c r="G43" s="173"/>
      <c r="H43" s="174"/>
      <c r="I43" s="175"/>
      <c r="J43" s="174"/>
      <c r="K43" s="175"/>
    </row>
    <row r="44" spans="1:11" ht="15.75" customHeight="1">
      <c r="A44" s="172">
        <v>17</v>
      </c>
      <c r="B44" s="622" t="s">
        <v>323</v>
      </c>
      <c r="C44" s="623"/>
      <c r="D44" s="623"/>
      <c r="E44" s="623"/>
      <c r="F44" s="624"/>
      <c r="G44" s="201"/>
      <c r="H44" s="174"/>
      <c r="I44" s="175"/>
      <c r="J44" s="174"/>
      <c r="K44" s="175"/>
    </row>
    <row r="45" spans="1:11" s="310" customFormat="1" ht="18" customHeight="1">
      <c r="A45" s="202">
        <v>18</v>
      </c>
      <c r="B45" s="622" t="s">
        <v>324</v>
      </c>
      <c r="C45" s="623"/>
      <c r="D45" s="623"/>
      <c r="E45" s="623"/>
      <c r="F45" s="624"/>
      <c r="G45" s="201"/>
      <c r="H45" s="203"/>
      <c r="I45" s="204"/>
      <c r="J45" s="174"/>
      <c r="K45" s="175"/>
    </row>
    <row r="46" spans="1:13" ht="15.75">
      <c r="A46" s="172">
        <v>19</v>
      </c>
      <c r="B46" s="625" t="s">
        <v>210</v>
      </c>
      <c r="C46" s="626"/>
      <c r="D46" s="626"/>
      <c r="E46" s="626"/>
      <c r="F46" s="627"/>
      <c r="G46" s="173"/>
      <c r="H46" s="174"/>
      <c r="I46" s="175"/>
      <c r="J46" s="174"/>
      <c r="K46" s="175"/>
      <c r="M46" s="310"/>
    </row>
    <row r="47" spans="1:16" ht="21.75" customHeight="1">
      <c r="A47" s="172">
        <v>20</v>
      </c>
      <c r="B47" s="616" t="s">
        <v>325</v>
      </c>
      <c r="C47" s="617"/>
      <c r="D47" s="617"/>
      <c r="E47" s="617"/>
      <c r="F47" s="618"/>
      <c r="G47" s="173"/>
      <c r="H47" s="174"/>
      <c r="I47" s="175"/>
      <c r="J47" s="174"/>
      <c r="K47" s="175"/>
      <c r="M47" s="628"/>
      <c r="N47" s="628"/>
      <c r="O47" s="628"/>
      <c r="P47" s="628"/>
    </row>
    <row r="48" spans="1:11" ht="21" customHeight="1">
      <c r="A48" s="172">
        <v>21</v>
      </c>
      <c r="B48" s="592" t="s">
        <v>326</v>
      </c>
      <c r="C48" s="593"/>
      <c r="D48" s="593"/>
      <c r="E48" s="593"/>
      <c r="F48" s="594"/>
      <c r="G48" s="173"/>
      <c r="H48" s="174"/>
      <c r="I48" s="175"/>
      <c r="J48" s="174"/>
      <c r="K48" s="175"/>
    </row>
    <row r="49" spans="1:11" ht="15.75">
      <c r="A49" s="172">
        <v>22</v>
      </c>
      <c r="B49" s="196" t="s">
        <v>327</v>
      </c>
      <c r="C49" s="197"/>
      <c r="D49" s="197"/>
      <c r="E49" s="197"/>
      <c r="F49" s="198"/>
      <c r="G49" s="173"/>
      <c r="H49" s="174"/>
      <c r="I49" s="175"/>
      <c r="J49" s="174"/>
      <c r="K49" s="175"/>
    </row>
    <row r="50" spans="1:11" ht="34.5" customHeight="1">
      <c r="A50" s="604">
        <v>23</v>
      </c>
      <c r="B50" s="613" t="s">
        <v>328</v>
      </c>
      <c r="C50" s="614"/>
      <c r="D50" s="614"/>
      <c r="E50" s="614"/>
      <c r="F50" s="615"/>
      <c r="G50" s="180"/>
      <c r="H50" s="181"/>
      <c r="I50" s="182"/>
      <c r="J50" s="181"/>
      <c r="K50" s="182"/>
    </row>
    <row r="51" spans="1:11" ht="15.75">
      <c r="A51" s="605"/>
      <c r="B51" s="188" t="s">
        <v>329</v>
      </c>
      <c r="C51" s="189"/>
      <c r="D51" s="189"/>
      <c r="E51" s="189"/>
      <c r="F51" s="190"/>
      <c r="G51" s="170"/>
      <c r="H51" s="171"/>
      <c r="I51" s="169"/>
      <c r="J51" s="171"/>
      <c r="K51" s="169"/>
    </row>
    <row r="52" spans="1:11" ht="15.75">
      <c r="A52" s="606"/>
      <c r="B52" s="194" t="s">
        <v>309</v>
      </c>
      <c r="C52" s="191"/>
      <c r="D52" s="191"/>
      <c r="E52" s="195" t="s">
        <v>330</v>
      </c>
      <c r="F52" s="193"/>
      <c r="G52" s="183"/>
      <c r="H52" s="184"/>
      <c r="I52" s="185"/>
      <c r="J52" s="184"/>
      <c r="K52" s="185"/>
    </row>
    <row r="53" spans="1:11" ht="15.75">
      <c r="A53" s="199" t="s">
        <v>331</v>
      </c>
      <c r="B53" s="200" t="s">
        <v>332</v>
      </c>
      <c r="C53" s="197"/>
      <c r="D53" s="197"/>
      <c r="E53" s="197"/>
      <c r="F53" s="198"/>
      <c r="G53" s="173"/>
      <c r="H53" s="174"/>
      <c r="I53" s="175"/>
      <c r="J53" s="174"/>
      <c r="K53" s="175"/>
    </row>
    <row r="54" spans="1:11" ht="33" customHeight="1">
      <c r="A54" s="172">
        <v>24</v>
      </c>
      <c r="B54" s="592" t="s">
        <v>333</v>
      </c>
      <c r="C54" s="593"/>
      <c r="D54" s="593"/>
      <c r="E54" s="593"/>
      <c r="F54" s="594"/>
      <c r="G54" s="311"/>
      <c r="H54" s="585"/>
      <c r="I54" s="585"/>
      <c r="J54" s="308"/>
      <c r="K54" s="309"/>
    </row>
    <row r="55" spans="1:11" ht="9.75" customHeight="1">
      <c r="A55" s="205"/>
      <c r="B55" s="206"/>
      <c r="C55" s="206"/>
      <c r="D55" s="206"/>
      <c r="E55" s="206"/>
      <c r="F55" s="206"/>
      <c r="G55" s="164"/>
      <c r="H55" s="164"/>
      <c r="I55" s="164"/>
      <c r="J55" s="164"/>
      <c r="K55" s="164"/>
    </row>
    <row r="56" spans="1:11" ht="15.75">
      <c r="A56" s="207" t="s">
        <v>334</v>
      </c>
      <c r="B56" s="208"/>
      <c r="C56" s="208"/>
      <c r="D56" s="208"/>
      <c r="E56" s="208"/>
      <c r="F56" s="208"/>
      <c r="G56" s="208"/>
      <c r="H56" s="208"/>
      <c r="I56" s="208"/>
      <c r="J56" s="208"/>
      <c r="K56" s="208"/>
    </row>
    <row r="57" spans="1:11" ht="33" customHeight="1">
      <c r="A57" s="209" t="s">
        <v>335</v>
      </c>
      <c r="B57" s="629" t="s">
        <v>336</v>
      </c>
      <c r="C57" s="629"/>
      <c r="D57" s="629"/>
      <c r="E57" s="629"/>
      <c r="F57" s="629"/>
      <c r="G57" s="629"/>
      <c r="H57" s="629"/>
      <c r="I57" s="629"/>
      <c r="J57" s="629"/>
      <c r="K57" s="629"/>
    </row>
    <row r="58" spans="1:11" ht="22.5" customHeight="1">
      <c r="A58" s="209" t="s">
        <v>335</v>
      </c>
      <c r="B58" s="629" t="s">
        <v>337</v>
      </c>
      <c r="C58" s="629"/>
      <c r="D58" s="629"/>
      <c r="E58" s="629"/>
      <c r="F58" s="629"/>
      <c r="G58" s="629"/>
      <c r="H58" s="629"/>
      <c r="I58" s="629"/>
      <c r="J58" s="629"/>
      <c r="K58" s="629"/>
    </row>
    <row r="59" spans="1:11" ht="18.75" customHeight="1">
      <c r="A59" s="209" t="s">
        <v>335</v>
      </c>
      <c r="B59" s="629" t="s">
        <v>502</v>
      </c>
      <c r="C59" s="629"/>
      <c r="D59" s="629"/>
      <c r="E59" s="629"/>
      <c r="F59" s="629"/>
      <c r="G59" s="629"/>
      <c r="H59" s="629"/>
      <c r="I59" s="629"/>
      <c r="J59" s="629"/>
      <c r="K59" s="629"/>
    </row>
    <row r="60" spans="1:11" ht="73.5" customHeight="1">
      <c r="A60" s="209" t="s">
        <v>335</v>
      </c>
      <c r="B60" s="629" t="s">
        <v>338</v>
      </c>
      <c r="C60" s="629"/>
      <c r="D60" s="629"/>
      <c r="E60" s="629"/>
      <c r="F60" s="629"/>
      <c r="G60" s="629"/>
      <c r="H60" s="629"/>
      <c r="I60" s="629"/>
      <c r="J60" s="629"/>
      <c r="K60" s="629"/>
    </row>
    <row r="61" spans="1:11" ht="33" customHeight="1">
      <c r="A61" s="209" t="s">
        <v>335</v>
      </c>
      <c r="B61" s="630" t="s">
        <v>339</v>
      </c>
      <c r="C61" s="630"/>
      <c r="D61" s="630"/>
      <c r="E61" s="630"/>
      <c r="F61" s="630"/>
      <c r="G61" s="630"/>
      <c r="H61" s="630"/>
      <c r="I61" s="630"/>
      <c r="J61" s="630"/>
      <c r="K61" s="630"/>
    </row>
    <row r="62" spans="1:11" ht="30" customHeight="1">
      <c r="A62" s="209" t="s">
        <v>335</v>
      </c>
      <c r="B62" s="629" t="s">
        <v>340</v>
      </c>
      <c r="C62" s="629"/>
      <c r="D62" s="629"/>
      <c r="E62" s="629"/>
      <c r="F62" s="629"/>
      <c r="G62" s="629"/>
      <c r="H62" s="629"/>
      <c r="I62" s="629"/>
      <c r="J62" s="629"/>
      <c r="K62" s="629"/>
    </row>
    <row r="63" spans="1:11" ht="33.75" customHeight="1">
      <c r="A63" s="209" t="s">
        <v>335</v>
      </c>
      <c r="B63" s="630" t="s">
        <v>341</v>
      </c>
      <c r="C63" s="630"/>
      <c r="D63" s="630"/>
      <c r="E63" s="630"/>
      <c r="F63" s="630"/>
      <c r="G63" s="630"/>
      <c r="H63" s="630"/>
      <c r="I63" s="630"/>
      <c r="J63" s="630"/>
      <c r="K63" s="630"/>
    </row>
    <row r="64" spans="1:11" ht="25.5" customHeight="1">
      <c r="A64" s="209" t="s">
        <v>335</v>
      </c>
      <c r="B64" s="630" t="s">
        <v>342</v>
      </c>
      <c r="C64" s="630"/>
      <c r="D64" s="630"/>
      <c r="E64" s="630"/>
      <c r="F64" s="630"/>
      <c r="G64" s="630"/>
      <c r="H64" s="630"/>
      <c r="I64" s="630"/>
      <c r="J64" s="630"/>
      <c r="K64" s="630"/>
    </row>
    <row r="65" spans="1:11" ht="17.25" customHeight="1">
      <c r="A65" s="209" t="s">
        <v>335</v>
      </c>
      <c r="B65" s="631" t="s">
        <v>343</v>
      </c>
      <c r="C65" s="632"/>
      <c r="D65" s="632"/>
      <c r="E65" s="210"/>
      <c r="F65" s="210"/>
      <c r="G65" s="210"/>
      <c r="H65" s="210"/>
      <c r="I65" s="210"/>
      <c r="J65" s="210"/>
      <c r="K65" s="210"/>
    </row>
    <row r="66" spans="1:11" ht="15.75" customHeight="1">
      <c r="A66" s="211"/>
      <c r="B66" s="208"/>
      <c r="C66" s="212" t="s">
        <v>344</v>
      </c>
      <c r="D66" s="208"/>
      <c r="E66" s="208"/>
      <c r="F66" s="208"/>
      <c r="G66" s="208"/>
      <c r="H66" s="208"/>
      <c r="I66" s="208"/>
      <c r="J66" s="208"/>
      <c r="K66" s="208"/>
    </row>
    <row r="67" spans="1:11" ht="15.75" customHeight="1">
      <c r="A67" s="213"/>
      <c r="B67" s="213"/>
      <c r="C67" s="212" t="s">
        <v>345</v>
      </c>
      <c r="D67" s="208"/>
      <c r="E67" s="208"/>
      <c r="F67" s="208"/>
      <c r="G67" s="208"/>
      <c r="H67" s="208"/>
      <c r="I67" s="208"/>
      <c r="J67" s="208"/>
      <c r="K67" s="208"/>
    </row>
    <row r="68" spans="1:11" ht="15.75" customHeight="1">
      <c r="A68" s="213"/>
      <c r="B68" s="213"/>
      <c r="C68" s="212" t="s">
        <v>346</v>
      </c>
      <c r="D68" s="208"/>
      <c r="E68" s="208"/>
      <c r="F68" s="208"/>
      <c r="G68" s="208"/>
      <c r="H68" s="208"/>
      <c r="I68" s="208"/>
      <c r="J68" s="208"/>
      <c r="K68" s="208"/>
    </row>
    <row r="69" spans="1:11" ht="15.75" customHeight="1">
      <c r="A69" s="213"/>
      <c r="B69" s="213"/>
      <c r="C69" s="212" t="s">
        <v>347</v>
      </c>
      <c r="D69" s="208"/>
      <c r="E69" s="208"/>
      <c r="F69" s="208"/>
      <c r="G69" s="208"/>
      <c r="H69" s="208"/>
      <c r="I69" s="208"/>
      <c r="J69" s="208"/>
      <c r="K69" s="208"/>
    </row>
    <row r="70" spans="1:11" ht="5.25" customHeight="1">
      <c r="A70" s="214"/>
      <c r="B70" s="214"/>
      <c r="C70" s="215"/>
      <c r="D70" s="216"/>
      <c r="E70" s="216"/>
      <c r="F70" s="216"/>
      <c r="G70" s="216"/>
      <c r="H70" s="216"/>
      <c r="I70" s="216"/>
      <c r="J70" s="216"/>
      <c r="K70" s="216"/>
    </row>
    <row r="71" spans="1:11" ht="16.5">
      <c r="A71" s="216" t="s">
        <v>348</v>
      </c>
      <c r="B71" s="208"/>
      <c r="C71" s="208"/>
      <c r="D71" s="208"/>
      <c r="E71" s="208"/>
      <c r="F71" s="207" t="s">
        <v>349</v>
      </c>
      <c r="G71" s="207"/>
      <c r="H71" s="208"/>
      <c r="I71" s="208"/>
      <c r="J71" s="208"/>
      <c r="K71" s="208"/>
    </row>
    <row r="72" spans="2:11" ht="15.75">
      <c r="B72" s="208"/>
      <c r="C72" s="208"/>
      <c r="D72" s="208"/>
      <c r="E72" s="208"/>
      <c r="F72" s="208"/>
      <c r="G72" s="208"/>
      <c r="H72" s="208"/>
      <c r="I72" s="208"/>
      <c r="J72" s="208"/>
      <c r="K72" s="208"/>
    </row>
  </sheetData>
  <sheetProtection/>
  <mergeCells count="49">
    <mergeCell ref="B64:K64"/>
    <mergeCell ref="B65:D65"/>
    <mergeCell ref="B54:F54"/>
    <mergeCell ref="B57:K57"/>
    <mergeCell ref="B58:K58"/>
    <mergeCell ref="B59:K59"/>
    <mergeCell ref="B60:K60"/>
    <mergeCell ref="B61:K61"/>
    <mergeCell ref="M47:P47"/>
    <mergeCell ref="B48:F48"/>
    <mergeCell ref="A50:A52"/>
    <mergeCell ref="B50:F50"/>
    <mergeCell ref="B62:K62"/>
    <mergeCell ref="B63:K63"/>
    <mergeCell ref="B40:F40"/>
    <mergeCell ref="B44:F44"/>
    <mergeCell ref="B45:F45"/>
    <mergeCell ref="B46:F46"/>
    <mergeCell ref="B47:F47"/>
    <mergeCell ref="B41:F41"/>
    <mergeCell ref="A30:A32"/>
    <mergeCell ref="B30:F30"/>
    <mergeCell ref="A33:A35"/>
    <mergeCell ref="B33:F33"/>
    <mergeCell ref="B36:F36"/>
    <mergeCell ref="B39:F39"/>
    <mergeCell ref="B37:F37"/>
    <mergeCell ref="A21:A23"/>
    <mergeCell ref="B21:F21"/>
    <mergeCell ref="A24:A26"/>
    <mergeCell ref="B24:F24"/>
    <mergeCell ref="A27:A29"/>
    <mergeCell ref="B27:F27"/>
    <mergeCell ref="B17:F17"/>
    <mergeCell ref="A18:A20"/>
    <mergeCell ref="B18:F18"/>
    <mergeCell ref="A13:A14"/>
    <mergeCell ref="B14:F14"/>
    <mergeCell ref="A15:A16"/>
    <mergeCell ref="J14:K14"/>
    <mergeCell ref="H54:I54"/>
    <mergeCell ref="A1:K1"/>
    <mergeCell ref="A2:K2"/>
    <mergeCell ref="B10:F10"/>
    <mergeCell ref="H10:I10"/>
    <mergeCell ref="J10:K10"/>
    <mergeCell ref="B12:F12"/>
    <mergeCell ref="B15:F15"/>
    <mergeCell ref="B16:F16"/>
  </mergeCells>
  <printOptions horizontalCentered="1"/>
  <pageMargins left="0.4" right="0.2" top="0.5" bottom="0.5" header="0.3" footer="0.2"/>
  <pageSetup firstPageNumber="15" useFirstPageNumber="1" horizontalDpi="600" verticalDpi="600" orientation="portrait" paperSize="9"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0982486336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Phong</dc:creator>
  <cp:keywords/>
  <dc:description/>
  <cp:lastModifiedBy>Admin</cp:lastModifiedBy>
  <cp:lastPrinted>2018-10-12T09:29:00Z</cp:lastPrinted>
  <dcterms:created xsi:type="dcterms:W3CDTF">2015-07-13T07:54:48Z</dcterms:created>
  <dcterms:modified xsi:type="dcterms:W3CDTF">2018-10-23T08:24:35Z</dcterms:modified>
  <cp:category/>
  <cp:version/>
  <cp:contentType/>
  <cp:contentStatus/>
</cp:coreProperties>
</file>