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tan loi" sheetId="1" r:id="rId1"/>
    <sheet name="Sheet1" sheetId="2" r:id="rId2"/>
    <sheet name="tan hoa" sheetId="3" r:id="rId3"/>
  </sheets>
  <definedNames/>
  <calcPr fullCalcOnLoad="1"/>
</workbook>
</file>

<file path=xl/sharedStrings.xml><?xml version="1.0" encoding="utf-8"?>
<sst xmlns="http://schemas.openxmlformats.org/spreadsheetml/2006/main" count="337" uniqueCount="84">
  <si>
    <t>Ghi chú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</si>
  <si>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</si>
  <si>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</si>
  <si>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</si>
  <si>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</si>
  <si>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</si>
  <si>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</si>
  <si>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</si>
  <si>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</si>
  <si>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</si>
  <si>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</si>
  <si>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Stt</t>
  </si>
  <si>
    <t>Ký 
hiệu lô</t>
  </si>
  <si>
    <r>
      <t>Đơn giá (đồng/m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</si>
  <si>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Diện tích
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</si>
  <si>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2MT</t>
  </si>
  <si>
    <t>Cộng</t>
  </si>
  <si>
    <r>
      <t>Diện tích
 (m</t>
    </r>
    <r>
      <rPr>
        <b/>
        <vertAlign val="superscript"/>
        <sz val="12"/>
        <rFont val="Times New Roman"/>
        <family val="1"/>
      </rPr>
      <t>2)</t>
    </r>
  </si>
  <si>
    <t>STT</t>
  </si>
  <si>
    <t>Ký hiệu</t>
  </si>
  <si>
    <t>Số lô</t>
  </si>
  <si>
    <t>Đơn giá (đồng/m2)</t>
  </si>
  <si>
    <t>A2</t>
  </si>
  <si>
    <t>A4</t>
  </si>
  <si>
    <t>7</t>
  </si>
  <si>
    <t>8</t>
  </si>
  <si>
    <t>9</t>
  </si>
  <si>
    <t>20</t>
  </si>
  <si>
    <t>21</t>
  </si>
  <si>
    <t>24</t>
  </si>
  <si>
    <t>A5</t>
  </si>
  <si>
    <t>A8</t>
  </si>
  <si>
    <t>B1</t>
  </si>
  <si>
    <t>B2</t>
  </si>
  <si>
    <t>B3</t>
  </si>
  <si>
    <t>B6</t>
  </si>
  <si>
    <t>B7</t>
  </si>
  <si>
    <t>B8</t>
  </si>
  <si>
    <t>B9</t>
  </si>
  <si>
    <t>A1</t>
  </si>
  <si>
    <t>6</t>
  </si>
  <si>
    <t>Tổng cộng</t>
  </si>
  <si>
    <t>DANH SÁCH CÁC LÔ ĐẤT CÒN LẠI THUỘC KHU TTHC XÃ TÂN LỢI</t>
  </si>
  <si>
    <t>DANH SÁCH CÁC LÔ ĐẤT CÒN LẠI THUỘC KHU TTHC XÃ TÂN HÒA</t>
  </si>
  <si>
    <t>DANH SÁCH CÁC LÔ ĐẤT CÒN LẠI THUỘC KHU TTHC XÃ TÂN HƯNG</t>
  </si>
  <si>
    <t>Diện tích (m2) theo bản đồ đo đạc năm 2009</t>
  </si>
  <si>
    <t>BĐ đo đạc năm 2009</t>
  </si>
  <si>
    <t>399,8</t>
  </si>
  <si>
    <t>400,0</t>
  </si>
  <si>
    <t>399,9</t>
  </si>
  <si>
    <t>399,7</t>
  </si>
  <si>
    <t>400,7</t>
  </si>
  <si>
    <t>400,2</t>
  </si>
  <si>
    <t>387,6</t>
  </si>
  <si>
    <t>221,0</t>
  </si>
  <si>
    <t>244,0</t>
  </si>
  <si>
    <t>267,6</t>
  </si>
  <si>
    <t>47 lô</t>
  </si>
  <si>
    <t>51 lô</t>
  </si>
  <si>
    <t>Tờ bản đồ</t>
  </si>
  <si>
    <t>Ký 
hiệu</t>
  </si>
  <si>
    <t xml:space="preserve"> N1</t>
  </si>
  <si>
    <t xml:space="preserve"> N2</t>
  </si>
  <si>
    <t>N4</t>
  </si>
  <si>
    <t xml:space="preserve">Cộng </t>
  </si>
  <si>
    <t xml:space="preserve">37 lô </t>
  </si>
  <si>
    <t>13 lô</t>
  </si>
  <si>
    <t>01 lô</t>
  </si>
  <si>
    <t xml:space="preserve">Tổng </t>
  </si>
  <si>
    <t>Thành tiền (đồng)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</si>
  <si>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</si>
  <si>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</si>
  <si>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</si>
  <si>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</si>
  <si>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</si>
  <si>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</si>
  <si>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</si>
  <si>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</si>
  <si>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</si>
  <si>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</si>
  <si>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</si>
  <si>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</si>
  <si>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163 lô </t>
  </si>
  <si>
    <t xml:space="preserve">(Kèm theo thông báo số 01/TB-ĐGTS ngày 29/6/2016 của Trung tâm DV BĐGTS tỉnh Bình Phước)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</si>
</sst>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;[Red]#,##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[$-409]dddd\,\ mmmm\ dd\,\ yyyy"/>
    <numFmt numFmtId="173" formatCode="#,##0.000"/>
    <numFmt numFmtId="174" formatCode="[$-409]h:mm:ss\ AM/PM"/>
  </numFmts>
  <fonts count="6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"/>
      <family val="0"/>
    </font>
    <font>
      <b/>
      <sz val="13"/>
      <name val="Arial"/>
      <family val="0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2"/>
      <color indexed="57"/>
      <name val="Times New Roman"/>
      <family val="1"/>
    </font>
    <font>
      <sz val="18"/>
      <name val="Arial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54" fillId="41" borderId="1" applyNumberFormat="0" applyAlignment="0" applyProtection="0"/>
    <xf numFmtId="0" fontId="55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43" borderId="3" applyNumberFormat="0" applyAlignment="0" applyProtection="0"/>
    <xf numFmtId="0" fontId="4" fillId="13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57" fillId="45" borderId="0" applyNumberFormat="0" applyBorder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46" borderId="1" applyNumberFormat="0" applyAlignment="0" applyProtection="0"/>
    <xf numFmtId="0" fontId="10" fillId="47" borderId="12" applyNumberFormat="0" applyAlignment="0" applyProtection="0"/>
    <xf numFmtId="0" fontId="62" fillId="0" borderId="13" applyNumberFormat="0" applyFill="0" applyAlignment="0" applyProtection="0"/>
    <xf numFmtId="0" fontId="63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2" borderId="0" applyNumberFormat="0" applyBorder="0" applyAlignment="0" applyProtection="0"/>
    <xf numFmtId="0" fontId="0" fillId="53" borderId="14" applyNumberFormat="0" applyFont="0" applyAlignment="0" applyProtection="0"/>
    <xf numFmtId="0" fontId="11" fillId="0" borderId="15" applyNumberFormat="0" applyFill="0" applyAlignment="0" applyProtection="0"/>
    <xf numFmtId="0" fontId="64" fillId="41" borderId="16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3" borderId="4" applyNumberFormat="0" applyAlignment="0" applyProtection="0"/>
    <xf numFmtId="0" fontId="65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10" borderId="0" applyNumberFormat="0" applyBorder="0" applyAlignment="0" applyProtection="0"/>
    <xf numFmtId="0" fontId="66" fillId="0" borderId="18" applyNumberFormat="0" applyFill="0" applyAlignment="0" applyProtection="0"/>
    <xf numFmtId="0" fontId="16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9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19" xfId="0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4" fontId="20" fillId="0" borderId="19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22" fillId="0" borderId="19" xfId="6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right"/>
    </xf>
    <xf numFmtId="0" fontId="22" fillId="0" borderId="0" xfId="0" applyFont="1" applyAlignment="1">
      <alignment/>
    </xf>
    <xf numFmtId="1" fontId="20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 wrapText="1"/>
    </xf>
    <xf numFmtId="0" fontId="20" fillId="0" borderId="20" xfId="0" applyFont="1" applyBorder="1" applyAlignment="1">
      <alignment horizontal="center"/>
    </xf>
    <xf numFmtId="11" fontId="23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2" fillId="0" borderId="19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3" fontId="20" fillId="0" borderId="19" xfId="60" applyNumberFormat="1" applyFont="1" applyBorder="1" applyAlignment="1">
      <alignment horizontal="center" vertical="center" wrapText="1"/>
    </xf>
    <xf numFmtId="43" fontId="0" fillId="0" borderId="0" xfId="60" applyFont="1" applyAlignment="1">
      <alignment horizontal="center"/>
    </xf>
    <xf numFmtId="1" fontId="20" fillId="0" borderId="0" xfId="0" applyNumberFormat="1" applyFont="1" applyAlignment="1">
      <alignment/>
    </xf>
    <xf numFmtId="166" fontId="22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" fontId="2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4" fontId="22" fillId="0" borderId="19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 vertical="center" wrapText="1"/>
    </xf>
    <xf numFmtId="1" fontId="20" fillId="0" borderId="21" xfId="0" applyNumberFormat="1" applyFont="1" applyBorder="1" applyAlignment="1">
      <alignment horizontal="center" vertical="center" wrapText="1"/>
    </xf>
    <xf numFmtId="1" fontId="22" fillId="0" borderId="19" xfId="60" applyNumberFormat="1" applyFont="1" applyBorder="1" applyAlignment="1">
      <alignment horizontal="center" vertical="center" wrapText="1"/>
    </xf>
    <xf numFmtId="166" fontId="22" fillId="0" borderId="19" xfId="60" applyNumberFormat="1" applyFont="1" applyBorder="1" applyAlignment="1">
      <alignment horizontal="center" vertical="center" wrapText="1"/>
    </xf>
    <xf numFmtId="1" fontId="20" fillId="0" borderId="19" xfId="6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vertical="center" wrapText="1"/>
    </xf>
    <xf numFmtId="3" fontId="22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5" fillId="0" borderId="22" xfId="0" applyFont="1" applyBorder="1" applyAlignment="1">
      <alignment horizontal="left"/>
    </xf>
    <xf numFmtId="0" fontId="20" fillId="0" borderId="19" xfId="0" applyFont="1" applyBorder="1" applyAlignment="1">
      <alignment horizont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3" fontId="20" fillId="0" borderId="23" xfId="0" applyNumberFormat="1" applyFont="1" applyBorder="1" applyAlignment="1">
      <alignment vertical="center" wrapText="1"/>
    </xf>
    <xf numFmtId="3" fontId="20" fillId="0" borderId="24" xfId="0" applyNumberFormat="1" applyFont="1" applyBorder="1" applyAlignment="1">
      <alignment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0" fillId="0" borderId="20" xfId="0" applyNumberFormat="1" applyFont="1" applyBorder="1" applyAlignment="1">
      <alignment horizontal="center" vertical="center" wrapText="1"/>
    </xf>
    <xf numFmtId="1" fontId="20" fillId="0" borderId="21" xfId="0" applyNumberFormat="1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Nhấn1" xfId="21"/>
    <cellStyle name="20% - Nhấn2" xfId="22"/>
    <cellStyle name="20% - Nhấn3" xfId="23"/>
    <cellStyle name="20% - Nhấn4" xfId="24"/>
    <cellStyle name="20% - Nhấn5" xfId="25"/>
    <cellStyle name="20% - Nhấn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Nhấn1" xfId="33"/>
    <cellStyle name="40% - Nhấn2" xfId="34"/>
    <cellStyle name="40% - Nhấn3" xfId="35"/>
    <cellStyle name="40% - Nhấn4" xfId="36"/>
    <cellStyle name="40% - Nhấn5" xfId="37"/>
    <cellStyle name="40% - Nhấn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Nhấn1" xfId="45"/>
    <cellStyle name="60% - Nhấn2" xfId="46"/>
    <cellStyle name="60% - Nhấn3" xfId="47"/>
    <cellStyle name="60% - Nhấn4" xfId="48"/>
    <cellStyle name="60% - Nhấn5" xfId="49"/>
    <cellStyle name="60% - Nhấn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Đầu ra" xfId="64"/>
    <cellStyle name="Đầu vào" xfId="65"/>
    <cellStyle name="Đề mục 1" xfId="66"/>
    <cellStyle name="Đề mục 2" xfId="67"/>
    <cellStyle name="Đề mục 3" xfId="68"/>
    <cellStyle name="Đề mục 4" xfId="69"/>
    <cellStyle name="Explanatory Text" xfId="70"/>
    <cellStyle name="Followed Hyperlink" xfId="71"/>
    <cellStyle name="Ghi chú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iểm tra Ô" xfId="80"/>
    <cellStyle name="Linked Cell" xfId="81"/>
    <cellStyle name="Neutral" xfId="82"/>
    <cellStyle name="Nhấn1" xfId="83"/>
    <cellStyle name="Nhấn2" xfId="84"/>
    <cellStyle name="Nhấn3" xfId="85"/>
    <cellStyle name="Nhấn4" xfId="86"/>
    <cellStyle name="Nhấn5" xfId="87"/>
    <cellStyle name="Nhấn6" xfId="88"/>
    <cellStyle name="Note" xfId="89"/>
    <cellStyle name="Ô Được nối kết" xfId="90"/>
    <cellStyle name="Output" xfId="91"/>
    <cellStyle name="Percent" xfId="92"/>
    <cellStyle name="Tiêu đề" xfId="93"/>
    <cellStyle name="Tính toán" xfId="94"/>
    <cellStyle name="Title" xfId="95"/>
    <cellStyle name="Tổng" xfId="96"/>
    <cellStyle name="Tốt" xfId="97"/>
    <cellStyle name="Total" xfId="98"/>
    <cellStyle name="Trung tính" xfId="99"/>
    <cellStyle name="Văn bản Cảnh báo" xfId="100"/>
    <cellStyle name="Văn bản Giải thích" xfId="101"/>
    <cellStyle name="Warning Text" xfId="102"/>
    <cellStyle name="Xấu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0.140625" style="0" customWidth="1"/>
    <col min="2" max="2" width="13.28125" style="0" customWidth="1"/>
    <col min="3" max="3" width="14.28125" style="0" customWidth="1"/>
    <col min="4" max="4" width="15.421875" style="14" customWidth="1"/>
    <col min="5" max="5" width="20.8515625" style="12" customWidth="1"/>
    <col min="6" max="6" width="17.140625" style="21" customWidth="1"/>
    <col min="10" max="10" width="19.7109375" style="0" customWidth="1"/>
    <col min="14" max="14" width="14.421875" style="0" customWidth="1"/>
  </cols>
  <sheetData>
    <row r="1" spans="1:7" ht="15.75" customHeight="1">
      <c r="A1" s="64" t="s">
        <v>42</v>
      </c>
      <c r="B1" s="64"/>
      <c r="C1" s="64"/>
      <c r="D1" s="64"/>
      <c r="E1" s="64"/>
      <c r="F1" s="64"/>
      <c r="G1" s="24"/>
    </row>
    <row r="2" spans="1:8" s="17" customFormat="1" ht="38.25" customHeight="1">
      <c r="A2" s="69" t="s">
        <v>83</v>
      </c>
      <c r="B2" s="69"/>
      <c r="C2" s="69"/>
      <c r="D2" s="69"/>
      <c r="E2" s="69"/>
      <c r="F2" s="69"/>
      <c r="G2" s="69"/>
      <c r="H2" s="69"/>
    </row>
    <row r="3" spans="1:7" s="17" customFormat="1" ht="15.75" customHeight="1">
      <c r="A3" s="67" t="s">
        <v>11</v>
      </c>
      <c r="B3" s="67" t="s">
        <v>59</v>
      </c>
      <c r="C3" s="66" t="s">
        <v>46</v>
      </c>
      <c r="D3" s="66"/>
      <c r="E3" s="66"/>
      <c r="F3" s="67" t="s">
        <v>69</v>
      </c>
      <c r="G3" s="38"/>
    </row>
    <row r="4" spans="1:7" ht="34.5" customHeight="1">
      <c r="A4" s="68"/>
      <c r="B4" s="68"/>
      <c r="C4" s="2" t="s">
        <v>12</v>
      </c>
      <c r="D4" s="3" t="s">
        <v>17</v>
      </c>
      <c r="E4" s="1" t="s">
        <v>13</v>
      </c>
      <c r="F4" s="68"/>
      <c r="G4" s="23"/>
    </row>
    <row r="5" spans="1:6" ht="18.75" customHeight="1">
      <c r="A5" s="4">
        <v>1</v>
      </c>
      <c r="B5" s="6">
        <v>18</v>
      </c>
      <c r="C5" s="6">
        <v>297</v>
      </c>
      <c r="D5" s="49">
        <v>330.6</v>
      </c>
      <c r="E5" s="7">
        <v>130000</v>
      </c>
      <c r="F5" s="58">
        <f>D5*E5</f>
        <v>42978000</v>
      </c>
    </row>
    <row r="6" spans="1:6" ht="18.75" customHeight="1">
      <c r="A6" s="4">
        <v>2</v>
      </c>
      <c r="B6" s="6">
        <v>18</v>
      </c>
      <c r="C6" s="6">
        <v>298</v>
      </c>
      <c r="D6" s="49">
        <v>330.9</v>
      </c>
      <c r="E6" s="7">
        <v>130000</v>
      </c>
      <c r="F6" s="58">
        <f aca="true" t="shared" si="0" ref="F6:F51">D6*E6</f>
        <v>43017000</v>
      </c>
    </row>
    <row r="7" spans="1:6" ht="18.75" customHeight="1">
      <c r="A7" s="4">
        <v>3</v>
      </c>
      <c r="B7" s="6">
        <v>18</v>
      </c>
      <c r="C7" s="6">
        <v>284</v>
      </c>
      <c r="D7" s="49">
        <v>330.5</v>
      </c>
      <c r="E7" s="7">
        <v>130000</v>
      </c>
      <c r="F7" s="58">
        <f t="shared" si="0"/>
        <v>42965000</v>
      </c>
    </row>
    <row r="8" spans="1:6" ht="18.75" customHeight="1">
      <c r="A8" s="4">
        <v>4</v>
      </c>
      <c r="B8" s="6">
        <v>18</v>
      </c>
      <c r="C8" s="6">
        <v>283</v>
      </c>
      <c r="D8" s="49">
        <v>330.9</v>
      </c>
      <c r="E8" s="7">
        <v>130000</v>
      </c>
      <c r="F8" s="58">
        <f t="shared" si="0"/>
        <v>43017000</v>
      </c>
    </row>
    <row r="9" spans="1:6" ht="18.75" customHeight="1">
      <c r="A9" s="4">
        <v>5</v>
      </c>
      <c r="B9" s="6">
        <v>18</v>
      </c>
      <c r="C9" s="6">
        <v>281</v>
      </c>
      <c r="D9" s="49">
        <v>330.6</v>
      </c>
      <c r="E9" s="7">
        <v>130000</v>
      </c>
      <c r="F9" s="58">
        <f t="shared" si="0"/>
        <v>42978000</v>
      </c>
    </row>
    <row r="10" spans="1:6" ht="18.75" customHeight="1">
      <c r="A10" s="4">
        <v>6</v>
      </c>
      <c r="B10" s="6">
        <v>18</v>
      </c>
      <c r="C10" s="6">
        <v>282</v>
      </c>
      <c r="D10" s="49">
        <v>331</v>
      </c>
      <c r="E10" s="7">
        <v>130000</v>
      </c>
      <c r="F10" s="58">
        <f t="shared" si="0"/>
        <v>43030000</v>
      </c>
    </row>
    <row r="11" spans="1:6" ht="18.75" customHeight="1">
      <c r="A11" s="4">
        <v>7</v>
      </c>
      <c r="B11" s="6">
        <v>18</v>
      </c>
      <c r="C11" s="6">
        <v>275</v>
      </c>
      <c r="D11" s="49">
        <v>330.5</v>
      </c>
      <c r="E11" s="7">
        <v>130000</v>
      </c>
      <c r="F11" s="58">
        <f t="shared" si="0"/>
        <v>42965000</v>
      </c>
    </row>
    <row r="12" spans="1:6" ht="18.75" customHeight="1">
      <c r="A12" s="4">
        <v>8</v>
      </c>
      <c r="B12" s="6">
        <v>18</v>
      </c>
      <c r="C12" s="6">
        <v>276</v>
      </c>
      <c r="D12" s="49">
        <v>330.7</v>
      </c>
      <c r="E12" s="7">
        <v>130000</v>
      </c>
      <c r="F12" s="58">
        <f t="shared" si="0"/>
        <v>42991000</v>
      </c>
    </row>
    <row r="13" spans="1:6" ht="18.75" customHeight="1">
      <c r="A13" s="4">
        <v>9</v>
      </c>
      <c r="B13" s="6">
        <v>19</v>
      </c>
      <c r="C13" s="7">
        <v>173</v>
      </c>
      <c r="D13" s="49">
        <v>295.9</v>
      </c>
      <c r="E13" s="7">
        <v>130000</v>
      </c>
      <c r="F13" s="58">
        <f t="shared" si="0"/>
        <v>38467000</v>
      </c>
    </row>
    <row r="14" spans="1:6" ht="18.75" customHeight="1">
      <c r="A14" s="4">
        <v>10</v>
      </c>
      <c r="B14" s="6">
        <v>18</v>
      </c>
      <c r="C14" s="7">
        <v>343</v>
      </c>
      <c r="D14" s="49">
        <v>295.9</v>
      </c>
      <c r="E14" s="7">
        <v>130000</v>
      </c>
      <c r="F14" s="58">
        <f t="shared" si="0"/>
        <v>38467000</v>
      </c>
    </row>
    <row r="15" spans="1:6" ht="18.75" customHeight="1">
      <c r="A15" s="4">
        <v>11</v>
      </c>
      <c r="B15" s="6">
        <v>18</v>
      </c>
      <c r="C15" s="7">
        <v>342</v>
      </c>
      <c r="D15" s="28">
        <v>295.8</v>
      </c>
      <c r="E15" s="7">
        <v>130000</v>
      </c>
      <c r="F15" s="58">
        <f t="shared" si="0"/>
        <v>38454000</v>
      </c>
    </row>
    <row r="16" spans="1:6" ht="18.75" customHeight="1">
      <c r="A16" s="4">
        <v>12</v>
      </c>
      <c r="B16" s="6">
        <v>18</v>
      </c>
      <c r="C16" s="7">
        <v>341</v>
      </c>
      <c r="D16" s="49">
        <v>296</v>
      </c>
      <c r="E16" s="7">
        <v>130000</v>
      </c>
      <c r="F16" s="58">
        <f t="shared" si="0"/>
        <v>38480000</v>
      </c>
    </row>
    <row r="17" spans="1:6" ht="18.75" customHeight="1">
      <c r="A17" s="4">
        <v>13</v>
      </c>
      <c r="B17" s="6">
        <v>18</v>
      </c>
      <c r="C17" s="7">
        <v>340</v>
      </c>
      <c r="D17" s="28">
        <v>295.8</v>
      </c>
      <c r="E17" s="7">
        <v>130000</v>
      </c>
      <c r="F17" s="58">
        <f t="shared" si="0"/>
        <v>38454000</v>
      </c>
    </row>
    <row r="18" spans="1:6" ht="18.75" customHeight="1">
      <c r="A18" s="4">
        <v>14</v>
      </c>
      <c r="B18" s="6">
        <v>18</v>
      </c>
      <c r="C18" s="7">
        <v>320</v>
      </c>
      <c r="D18" s="28">
        <v>296</v>
      </c>
      <c r="E18" s="7">
        <v>130000</v>
      </c>
      <c r="F18" s="58">
        <f t="shared" si="0"/>
        <v>38480000</v>
      </c>
    </row>
    <row r="19" spans="1:6" ht="18.75" customHeight="1">
      <c r="A19" s="4">
        <v>15</v>
      </c>
      <c r="B19" s="6">
        <v>18</v>
      </c>
      <c r="C19" s="7">
        <v>321</v>
      </c>
      <c r="D19" s="28">
        <v>295.8</v>
      </c>
      <c r="E19" s="7">
        <v>130000</v>
      </c>
      <c r="F19" s="58">
        <f t="shared" si="0"/>
        <v>38454000</v>
      </c>
    </row>
    <row r="20" spans="1:6" ht="18.75" customHeight="1">
      <c r="A20" s="4">
        <v>16</v>
      </c>
      <c r="B20" s="6">
        <v>18</v>
      </c>
      <c r="C20" s="7">
        <v>319</v>
      </c>
      <c r="D20" s="28">
        <v>295.8</v>
      </c>
      <c r="E20" s="7">
        <v>130000</v>
      </c>
      <c r="F20" s="58">
        <f t="shared" si="0"/>
        <v>38454000</v>
      </c>
    </row>
    <row r="21" spans="1:6" ht="18.75" customHeight="1">
      <c r="A21" s="4">
        <v>17</v>
      </c>
      <c r="B21" s="6">
        <v>18</v>
      </c>
      <c r="C21" s="7">
        <v>318</v>
      </c>
      <c r="D21" s="28">
        <v>295.9</v>
      </c>
      <c r="E21" s="7">
        <v>130000</v>
      </c>
      <c r="F21" s="58">
        <f t="shared" si="0"/>
        <v>38467000</v>
      </c>
    </row>
    <row r="22" spans="1:6" ht="18.75" customHeight="1">
      <c r="A22" s="4">
        <v>18</v>
      </c>
      <c r="B22" s="6">
        <v>18</v>
      </c>
      <c r="C22" s="7">
        <v>317</v>
      </c>
      <c r="D22" s="28">
        <v>296</v>
      </c>
      <c r="E22" s="7">
        <v>130000</v>
      </c>
      <c r="F22" s="58">
        <f t="shared" si="0"/>
        <v>38480000</v>
      </c>
    </row>
    <row r="23" spans="1:6" ht="18.75" customHeight="1">
      <c r="A23" s="4">
        <v>19</v>
      </c>
      <c r="B23" s="6">
        <v>18</v>
      </c>
      <c r="C23" s="7">
        <v>299</v>
      </c>
      <c r="D23" s="28">
        <v>295.6</v>
      </c>
      <c r="E23" s="7">
        <v>130000</v>
      </c>
      <c r="F23" s="58">
        <f t="shared" si="0"/>
        <v>38428000</v>
      </c>
    </row>
    <row r="24" spans="1:6" ht="18.75" customHeight="1">
      <c r="A24" s="4">
        <v>20</v>
      </c>
      <c r="B24" s="6">
        <v>18</v>
      </c>
      <c r="C24" s="7">
        <v>316</v>
      </c>
      <c r="D24" s="28">
        <v>295.4</v>
      </c>
      <c r="E24" s="7">
        <v>130000</v>
      </c>
      <c r="F24" s="58">
        <f t="shared" si="0"/>
        <v>38402000</v>
      </c>
    </row>
    <row r="25" spans="1:6" ht="18.75" customHeight="1">
      <c r="A25" s="4">
        <v>21</v>
      </c>
      <c r="B25" s="6">
        <v>18</v>
      </c>
      <c r="C25" s="7">
        <v>324</v>
      </c>
      <c r="D25" s="28">
        <v>295.8</v>
      </c>
      <c r="E25" s="7">
        <v>130000</v>
      </c>
      <c r="F25" s="58">
        <f t="shared" si="0"/>
        <v>38454000</v>
      </c>
    </row>
    <row r="26" spans="1:6" ht="18.75" customHeight="1">
      <c r="A26" s="4">
        <v>22</v>
      </c>
      <c r="B26" s="6">
        <v>18</v>
      </c>
      <c r="C26" s="7">
        <v>323</v>
      </c>
      <c r="D26" s="28">
        <v>295.8</v>
      </c>
      <c r="E26" s="7">
        <v>130000</v>
      </c>
      <c r="F26" s="58">
        <f t="shared" si="0"/>
        <v>38454000</v>
      </c>
    </row>
    <row r="27" spans="1:6" ht="18.75" customHeight="1">
      <c r="A27" s="4">
        <v>23</v>
      </c>
      <c r="B27" s="6">
        <v>18</v>
      </c>
      <c r="C27" s="7">
        <v>322</v>
      </c>
      <c r="D27" s="28">
        <v>295.7</v>
      </c>
      <c r="E27" s="7">
        <v>130000</v>
      </c>
      <c r="F27" s="58">
        <f t="shared" si="0"/>
        <v>38441000</v>
      </c>
    </row>
    <row r="28" spans="1:6" ht="18.75" customHeight="1">
      <c r="A28" s="4">
        <v>24</v>
      </c>
      <c r="B28" s="6">
        <v>18</v>
      </c>
      <c r="C28" s="7">
        <v>337</v>
      </c>
      <c r="D28" s="28">
        <v>295.6</v>
      </c>
      <c r="E28" s="7">
        <v>130000</v>
      </c>
      <c r="F28" s="58">
        <f t="shared" si="0"/>
        <v>38428000</v>
      </c>
    </row>
    <row r="29" spans="1:6" ht="18.75" customHeight="1">
      <c r="A29" s="4">
        <v>25</v>
      </c>
      <c r="B29" s="6">
        <v>18</v>
      </c>
      <c r="C29" s="7">
        <v>338</v>
      </c>
      <c r="D29" s="28">
        <v>295.8</v>
      </c>
      <c r="E29" s="7">
        <v>130000</v>
      </c>
      <c r="F29" s="58">
        <f t="shared" si="0"/>
        <v>38454000</v>
      </c>
    </row>
    <row r="30" spans="1:6" ht="18.75" customHeight="1">
      <c r="A30" s="4">
        <v>26</v>
      </c>
      <c r="B30" s="6">
        <v>18</v>
      </c>
      <c r="C30" s="7">
        <v>339</v>
      </c>
      <c r="D30" s="28">
        <v>295.7</v>
      </c>
      <c r="E30" s="7">
        <v>130000</v>
      </c>
      <c r="F30" s="58">
        <f t="shared" si="0"/>
        <v>38441000</v>
      </c>
    </row>
    <row r="31" spans="1:6" ht="18.75" customHeight="1">
      <c r="A31" s="4">
        <v>27</v>
      </c>
      <c r="B31" s="6">
        <v>18</v>
      </c>
      <c r="C31" s="7">
        <v>345</v>
      </c>
      <c r="D31" s="28">
        <v>295.6</v>
      </c>
      <c r="E31" s="7">
        <v>130000</v>
      </c>
      <c r="F31" s="58">
        <f t="shared" si="0"/>
        <v>38428000</v>
      </c>
    </row>
    <row r="32" spans="1:6" ht="18.75" customHeight="1">
      <c r="A32" s="4">
        <v>28</v>
      </c>
      <c r="B32" s="6">
        <v>18</v>
      </c>
      <c r="C32" s="7">
        <v>344</v>
      </c>
      <c r="D32" s="28">
        <v>295.7</v>
      </c>
      <c r="E32" s="7">
        <v>130000</v>
      </c>
      <c r="F32" s="58">
        <f t="shared" si="0"/>
        <v>38441000</v>
      </c>
    </row>
    <row r="33" spans="1:6" ht="18.75" customHeight="1">
      <c r="A33" s="4">
        <v>29</v>
      </c>
      <c r="B33" s="6">
        <v>18</v>
      </c>
      <c r="C33" s="7">
        <v>353</v>
      </c>
      <c r="D33" s="28">
        <v>295.9</v>
      </c>
      <c r="E33" s="7">
        <v>130000</v>
      </c>
      <c r="F33" s="58">
        <f t="shared" si="0"/>
        <v>38467000</v>
      </c>
    </row>
    <row r="34" spans="1:6" ht="18.75" customHeight="1">
      <c r="A34" s="4">
        <v>30</v>
      </c>
      <c r="B34" s="6">
        <v>19</v>
      </c>
      <c r="C34" s="7">
        <v>174</v>
      </c>
      <c r="D34" s="28">
        <v>295.6</v>
      </c>
      <c r="E34" s="7">
        <v>130000</v>
      </c>
      <c r="F34" s="58">
        <f t="shared" si="0"/>
        <v>38428000</v>
      </c>
    </row>
    <row r="35" spans="1:6" ht="18.75" customHeight="1">
      <c r="A35" s="4">
        <v>31</v>
      </c>
      <c r="B35" s="6">
        <v>38</v>
      </c>
      <c r="C35" s="7">
        <v>12</v>
      </c>
      <c r="D35" s="28">
        <v>390.1</v>
      </c>
      <c r="E35" s="7">
        <v>130000</v>
      </c>
      <c r="F35" s="58">
        <f t="shared" si="0"/>
        <v>50713000</v>
      </c>
    </row>
    <row r="36" spans="1:6" ht="18.75" customHeight="1">
      <c r="A36" s="4">
        <v>32</v>
      </c>
      <c r="B36" s="6">
        <v>38</v>
      </c>
      <c r="C36" s="7">
        <v>2</v>
      </c>
      <c r="D36" s="28">
        <v>390.2</v>
      </c>
      <c r="E36" s="7">
        <v>130000</v>
      </c>
      <c r="F36" s="58">
        <f t="shared" si="0"/>
        <v>50726000</v>
      </c>
    </row>
    <row r="37" spans="1:6" ht="18.75" customHeight="1">
      <c r="A37" s="4">
        <v>33</v>
      </c>
      <c r="B37" s="6">
        <v>38</v>
      </c>
      <c r="C37" s="7">
        <v>3</v>
      </c>
      <c r="D37" s="28">
        <v>390.1</v>
      </c>
      <c r="E37" s="7">
        <v>130000</v>
      </c>
      <c r="F37" s="58">
        <f t="shared" si="0"/>
        <v>50713000</v>
      </c>
    </row>
    <row r="38" spans="1:6" ht="18.75" customHeight="1">
      <c r="A38" s="4">
        <v>34</v>
      </c>
      <c r="B38" s="6">
        <v>38</v>
      </c>
      <c r="C38" s="7">
        <v>4</v>
      </c>
      <c r="D38" s="28">
        <v>390.1</v>
      </c>
      <c r="E38" s="7">
        <v>130000</v>
      </c>
      <c r="F38" s="58">
        <f t="shared" si="0"/>
        <v>50713000</v>
      </c>
    </row>
    <row r="39" spans="1:6" ht="18.75" customHeight="1">
      <c r="A39" s="4">
        <v>35</v>
      </c>
      <c r="B39" s="6">
        <v>18</v>
      </c>
      <c r="C39" s="7">
        <v>352</v>
      </c>
      <c r="D39" s="28">
        <v>390</v>
      </c>
      <c r="E39" s="7">
        <v>130000</v>
      </c>
      <c r="F39" s="58">
        <f t="shared" si="0"/>
        <v>50700000</v>
      </c>
    </row>
    <row r="40" spans="1:6" ht="18.75" customHeight="1">
      <c r="A40" s="4">
        <v>36</v>
      </c>
      <c r="B40" s="6">
        <v>18</v>
      </c>
      <c r="C40" s="7">
        <v>351</v>
      </c>
      <c r="D40" s="28">
        <v>390.2</v>
      </c>
      <c r="E40" s="7">
        <v>130000</v>
      </c>
      <c r="F40" s="58">
        <f t="shared" si="0"/>
        <v>50726000</v>
      </c>
    </row>
    <row r="41" spans="1:6" ht="18.75" customHeight="1">
      <c r="A41" s="4">
        <v>37</v>
      </c>
      <c r="B41" s="6">
        <v>18</v>
      </c>
      <c r="C41" s="7">
        <v>350</v>
      </c>
      <c r="D41" s="28">
        <v>389.9</v>
      </c>
      <c r="E41" s="7">
        <v>130000</v>
      </c>
      <c r="F41" s="58">
        <f t="shared" si="0"/>
        <v>50687000</v>
      </c>
    </row>
    <row r="42" spans="1:6" ht="18.75" customHeight="1">
      <c r="A42" s="4">
        <v>38</v>
      </c>
      <c r="B42" s="6">
        <v>18</v>
      </c>
      <c r="C42" s="7">
        <v>346</v>
      </c>
      <c r="D42" s="28">
        <v>390.1</v>
      </c>
      <c r="E42" s="7">
        <v>130000</v>
      </c>
      <c r="F42" s="58">
        <f t="shared" si="0"/>
        <v>50713000</v>
      </c>
    </row>
    <row r="43" spans="1:6" ht="18.75" customHeight="1">
      <c r="A43" s="4">
        <v>39</v>
      </c>
      <c r="B43" s="6">
        <v>18</v>
      </c>
      <c r="C43" s="7">
        <v>327</v>
      </c>
      <c r="D43" s="28">
        <v>390.2</v>
      </c>
      <c r="E43" s="7">
        <v>130000</v>
      </c>
      <c r="F43" s="58">
        <f t="shared" si="0"/>
        <v>50726000</v>
      </c>
    </row>
    <row r="44" spans="1:6" ht="18.75" customHeight="1">
      <c r="A44" s="4">
        <v>40</v>
      </c>
      <c r="B44" s="6">
        <v>19</v>
      </c>
      <c r="C44" s="7">
        <v>140</v>
      </c>
      <c r="D44" s="49">
        <v>389.9</v>
      </c>
      <c r="E44" s="7">
        <v>130000</v>
      </c>
      <c r="F44" s="58">
        <f t="shared" si="0"/>
        <v>50687000</v>
      </c>
    </row>
    <row r="45" spans="1:6" ht="18.75" customHeight="1">
      <c r="A45" s="4">
        <v>41</v>
      </c>
      <c r="B45" s="6">
        <v>19</v>
      </c>
      <c r="C45" s="7">
        <v>141</v>
      </c>
      <c r="D45" s="28">
        <v>390.3</v>
      </c>
      <c r="E45" s="7">
        <v>130000</v>
      </c>
      <c r="F45" s="58">
        <f t="shared" si="0"/>
        <v>50739000</v>
      </c>
    </row>
    <row r="46" spans="1:6" ht="18.75" customHeight="1">
      <c r="A46" s="4">
        <v>42</v>
      </c>
      <c r="B46" s="6">
        <v>19</v>
      </c>
      <c r="C46" s="7">
        <v>131</v>
      </c>
      <c r="D46" s="28">
        <v>390.1</v>
      </c>
      <c r="E46" s="7">
        <v>130000</v>
      </c>
      <c r="F46" s="58">
        <f t="shared" si="0"/>
        <v>50713000</v>
      </c>
    </row>
    <row r="47" spans="1:10" ht="18.75" customHeight="1">
      <c r="A47" s="4">
        <v>43</v>
      </c>
      <c r="B47" s="6">
        <v>19</v>
      </c>
      <c r="C47" s="7">
        <v>130</v>
      </c>
      <c r="D47" s="28">
        <v>390</v>
      </c>
      <c r="E47" s="7">
        <v>130000</v>
      </c>
      <c r="F47" s="58">
        <f t="shared" si="0"/>
        <v>50700000</v>
      </c>
      <c r="J47" s="18">
        <v>2704969350</v>
      </c>
    </row>
    <row r="48" spans="1:10" ht="18.75" customHeight="1">
      <c r="A48" s="4">
        <v>44</v>
      </c>
      <c r="B48" s="6">
        <v>19</v>
      </c>
      <c r="C48" s="7">
        <v>129</v>
      </c>
      <c r="D48" s="28">
        <v>390.1</v>
      </c>
      <c r="E48" s="7">
        <v>130000</v>
      </c>
      <c r="F48" s="58">
        <f t="shared" si="0"/>
        <v>50713000</v>
      </c>
      <c r="J48" s="18">
        <v>9408882700</v>
      </c>
    </row>
    <row r="49" spans="1:10" ht="18.75" customHeight="1">
      <c r="A49" s="4">
        <v>45</v>
      </c>
      <c r="B49" s="6">
        <v>19</v>
      </c>
      <c r="C49" s="7">
        <v>126</v>
      </c>
      <c r="D49" s="28">
        <v>390</v>
      </c>
      <c r="E49" s="7">
        <v>130000</v>
      </c>
      <c r="F49" s="58">
        <f t="shared" si="0"/>
        <v>50700000</v>
      </c>
      <c r="J49" s="13">
        <v>612253800</v>
      </c>
    </row>
    <row r="50" spans="1:10" ht="18.75" customHeight="1">
      <c r="A50" s="4">
        <v>46</v>
      </c>
      <c r="B50" s="6">
        <v>19</v>
      </c>
      <c r="C50" s="7">
        <v>127</v>
      </c>
      <c r="D50" s="49">
        <v>389.9</v>
      </c>
      <c r="E50" s="7">
        <v>130000</v>
      </c>
      <c r="F50" s="58">
        <f t="shared" si="0"/>
        <v>50687000</v>
      </c>
      <c r="J50" s="18" t="e">
        <f>#REF!+J47+J48+J49</f>
        <v>#REF!</v>
      </c>
    </row>
    <row r="51" spans="1:10" ht="18.75" customHeight="1">
      <c r="A51" s="4">
        <v>47</v>
      </c>
      <c r="B51" s="6">
        <v>19</v>
      </c>
      <c r="C51" s="7">
        <v>128</v>
      </c>
      <c r="D51" s="28">
        <v>390.1</v>
      </c>
      <c r="E51" s="7">
        <v>130000</v>
      </c>
      <c r="F51" s="58">
        <f t="shared" si="0"/>
        <v>50713000</v>
      </c>
      <c r="J51" s="42">
        <f>15129186170-308130320</f>
        <v>14821055850</v>
      </c>
    </row>
    <row r="52" spans="1:6" s="27" customFormat="1" ht="18.75" customHeight="1">
      <c r="A52" s="9" t="s">
        <v>16</v>
      </c>
      <c r="B52" s="9"/>
      <c r="C52" s="9" t="s">
        <v>57</v>
      </c>
      <c r="D52" s="40">
        <f>SUM(D5:D51)</f>
        <v>15784.100000000004</v>
      </c>
      <c r="E52" s="10"/>
      <c r="F52" s="11">
        <f>SUM(F5:F51)</f>
        <v>2051933000</v>
      </c>
    </row>
    <row r="53" spans="1:6" ht="21.75" customHeight="1">
      <c r="A53" s="65"/>
      <c r="B53" s="65"/>
      <c r="C53" s="65"/>
      <c r="D53" s="65"/>
      <c r="E53" s="65"/>
      <c r="F53" s="65"/>
    </row>
  </sheetData>
  <sheetProtection/>
  <mergeCells count="7">
    <mergeCell ref="A1:F1"/>
    <mergeCell ref="A53:F53"/>
    <mergeCell ref="C3:E3"/>
    <mergeCell ref="F3:F4"/>
    <mergeCell ref="B3:B4"/>
    <mergeCell ref="A3:A4"/>
    <mergeCell ref="A2:H2"/>
  </mergeCells>
  <printOptions/>
  <pageMargins left="0.77" right="0.19" top="0.64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tabSelected="1" zoomScalePageLayoutView="0" workbookViewId="0" topLeftCell="A112">
      <selection activeCell="L154" sqref="L154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8.28125" style="48" customWidth="1"/>
    <col min="4" max="4" width="9.00390625" style="0" customWidth="1"/>
    <col min="5" max="5" width="12.8515625" style="0" customWidth="1"/>
    <col min="6" max="6" width="15.421875" style="0" customWidth="1"/>
    <col min="7" max="7" width="15.421875" style="60" customWidth="1"/>
    <col min="8" max="8" width="13.57421875" style="0" customWidth="1"/>
    <col min="16" max="16" width="13.57421875" style="0" customWidth="1"/>
  </cols>
  <sheetData>
    <row r="1" spans="1:8" ht="15.75">
      <c r="A1" s="70" t="s">
        <v>44</v>
      </c>
      <c r="B1" s="70"/>
      <c r="C1" s="70"/>
      <c r="D1" s="70"/>
      <c r="E1" s="70"/>
      <c r="F1" s="70"/>
      <c r="G1" s="70"/>
      <c r="H1" s="70"/>
    </row>
    <row r="2" spans="1:8" ht="33.75" customHeight="1">
      <c r="A2" s="71" t="s">
        <v>83</v>
      </c>
      <c r="B2" s="71"/>
      <c r="C2" s="71"/>
      <c r="D2" s="71"/>
      <c r="E2" s="71"/>
      <c r="F2" s="71"/>
      <c r="G2" s="71"/>
      <c r="H2" s="71"/>
    </row>
    <row r="3" spans="1:8" ht="21" customHeight="1">
      <c r="A3" s="72" t="s">
        <v>18</v>
      </c>
      <c r="B3" s="72" t="s">
        <v>19</v>
      </c>
      <c r="C3" s="75" t="s">
        <v>46</v>
      </c>
      <c r="D3" s="76"/>
      <c r="E3" s="77"/>
      <c r="F3" s="73" t="s">
        <v>21</v>
      </c>
      <c r="G3" s="78" t="s">
        <v>69</v>
      </c>
      <c r="H3" s="67" t="s">
        <v>0</v>
      </c>
    </row>
    <row r="4" spans="1:8" ht="78.75">
      <c r="A4" s="72"/>
      <c r="B4" s="72"/>
      <c r="C4" s="31" t="s">
        <v>59</v>
      </c>
      <c r="D4" s="31" t="s">
        <v>20</v>
      </c>
      <c r="E4" s="3" t="s">
        <v>45</v>
      </c>
      <c r="F4" s="74"/>
      <c r="G4" s="79"/>
      <c r="H4" s="68"/>
    </row>
    <row r="5" spans="1:8" ht="15.75">
      <c r="A5" s="4">
        <v>1</v>
      </c>
      <c r="B5" s="4" t="s">
        <v>22</v>
      </c>
      <c r="C5" s="47">
        <v>62</v>
      </c>
      <c r="D5" s="6">
        <v>58</v>
      </c>
      <c r="E5" s="28">
        <v>216</v>
      </c>
      <c r="F5" s="29">
        <v>146300</v>
      </c>
      <c r="G5" s="55">
        <f>E5*F5</f>
        <v>31600800</v>
      </c>
      <c r="H5" s="8"/>
    </row>
    <row r="6" spans="1:8" ht="15.75">
      <c r="A6" s="4">
        <v>2</v>
      </c>
      <c r="B6" s="4" t="s">
        <v>22</v>
      </c>
      <c r="C6" s="47">
        <v>62</v>
      </c>
      <c r="D6" s="6">
        <v>52</v>
      </c>
      <c r="E6" s="28">
        <v>216.2</v>
      </c>
      <c r="F6" s="29">
        <v>146300</v>
      </c>
      <c r="G6" s="55">
        <f>E6*F6</f>
        <v>31630060</v>
      </c>
      <c r="H6" s="8"/>
    </row>
    <row r="7" spans="1:8" ht="15.75">
      <c r="A7" s="4">
        <v>3</v>
      </c>
      <c r="B7" s="4" t="s">
        <v>22</v>
      </c>
      <c r="C7" s="47">
        <v>62</v>
      </c>
      <c r="D7" s="6">
        <v>51</v>
      </c>
      <c r="E7" s="28">
        <v>216.3</v>
      </c>
      <c r="F7" s="29">
        <v>146300</v>
      </c>
      <c r="G7" s="55">
        <f>E7*F7</f>
        <v>31644690</v>
      </c>
      <c r="H7" s="8"/>
    </row>
    <row r="8" spans="1:8" ht="15.75">
      <c r="A8" s="4">
        <v>4</v>
      </c>
      <c r="B8" s="4" t="s">
        <v>22</v>
      </c>
      <c r="C8" s="47">
        <v>62</v>
      </c>
      <c r="D8" s="6">
        <v>50</v>
      </c>
      <c r="E8" s="28">
        <v>215.9</v>
      </c>
      <c r="F8" s="29">
        <v>146300</v>
      </c>
      <c r="G8" s="55">
        <f>E8*F8</f>
        <v>31586170</v>
      </c>
      <c r="H8" s="8"/>
    </row>
    <row r="9" spans="1:8" ht="15.75">
      <c r="A9" s="4">
        <v>5</v>
      </c>
      <c r="B9" s="4" t="s">
        <v>22</v>
      </c>
      <c r="C9" s="47">
        <v>62</v>
      </c>
      <c r="D9" s="6">
        <v>48</v>
      </c>
      <c r="E9" s="28">
        <v>216.2</v>
      </c>
      <c r="F9" s="29">
        <v>146300</v>
      </c>
      <c r="G9" s="55">
        <f>E9*F9</f>
        <v>31630060</v>
      </c>
      <c r="H9" s="8"/>
    </row>
    <row r="10" spans="1:8" ht="15.75">
      <c r="A10" s="80" t="s">
        <v>16</v>
      </c>
      <c r="B10" s="81"/>
      <c r="C10" s="22">
        <v>5</v>
      </c>
      <c r="D10" s="6"/>
      <c r="E10" s="2">
        <f>SUM(E5:E9)</f>
        <v>1080.6</v>
      </c>
      <c r="F10" s="34"/>
      <c r="G10" s="56">
        <f>SUM(G5:G9)</f>
        <v>158091780</v>
      </c>
      <c r="H10" s="8"/>
    </row>
    <row r="11" spans="1:8" ht="15.75">
      <c r="A11" s="5" t="s">
        <v>40</v>
      </c>
      <c r="B11" s="4" t="s">
        <v>23</v>
      </c>
      <c r="C11" s="6">
        <v>63</v>
      </c>
      <c r="D11" s="6">
        <v>87</v>
      </c>
      <c r="E11" s="28">
        <v>178</v>
      </c>
      <c r="F11" s="7">
        <v>146300</v>
      </c>
      <c r="G11" s="57">
        <f>E11*F11</f>
        <v>26041400</v>
      </c>
      <c r="H11" s="32"/>
    </row>
    <row r="12" spans="1:8" ht="15.75">
      <c r="A12" s="5" t="s">
        <v>24</v>
      </c>
      <c r="B12" s="4" t="s">
        <v>23</v>
      </c>
      <c r="C12" s="6">
        <v>63</v>
      </c>
      <c r="D12" s="6">
        <v>89</v>
      </c>
      <c r="E12" s="28">
        <v>178.1</v>
      </c>
      <c r="F12" s="7">
        <v>146300</v>
      </c>
      <c r="G12" s="57">
        <f aca="true" t="shared" si="0" ref="G12:G31">E12*F12</f>
        <v>26056030</v>
      </c>
      <c r="H12" s="32"/>
    </row>
    <row r="13" spans="1:8" ht="15.75">
      <c r="A13" s="5" t="s">
        <v>25</v>
      </c>
      <c r="B13" s="4" t="s">
        <v>23</v>
      </c>
      <c r="C13" s="6">
        <v>63</v>
      </c>
      <c r="D13" s="6">
        <v>91</v>
      </c>
      <c r="E13" s="28">
        <v>178.4</v>
      </c>
      <c r="F13" s="7">
        <v>146300</v>
      </c>
      <c r="G13" s="57">
        <f t="shared" si="0"/>
        <v>26099920</v>
      </c>
      <c r="H13" s="32"/>
    </row>
    <row r="14" spans="1:8" ht="15.75">
      <c r="A14" s="5" t="s">
        <v>26</v>
      </c>
      <c r="B14" s="4" t="s">
        <v>23</v>
      </c>
      <c r="C14" s="6">
        <v>63</v>
      </c>
      <c r="D14" s="6">
        <v>93</v>
      </c>
      <c r="E14" s="28">
        <v>178.2</v>
      </c>
      <c r="F14" s="7">
        <v>146300</v>
      </c>
      <c r="G14" s="57">
        <f t="shared" si="0"/>
        <v>26070660</v>
      </c>
      <c r="H14" s="32"/>
    </row>
    <row r="15" spans="1:8" ht="15.75">
      <c r="A15" s="5" t="s">
        <v>1</v>
      </c>
      <c r="B15" s="4" t="s">
        <v>23</v>
      </c>
      <c r="C15" s="6">
        <v>63</v>
      </c>
      <c r="D15" s="6">
        <v>95</v>
      </c>
      <c r="E15" s="28">
        <v>178.7</v>
      </c>
      <c r="F15" s="7">
        <v>146300</v>
      </c>
      <c r="G15" s="57">
        <f t="shared" si="0"/>
        <v>26143810</v>
      </c>
      <c r="H15" s="32"/>
    </row>
    <row r="16" spans="1:8" ht="15.75">
      <c r="A16" s="5" t="s">
        <v>2</v>
      </c>
      <c r="B16" s="4" t="s">
        <v>23</v>
      </c>
      <c r="C16" s="6">
        <v>63</v>
      </c>
      <c r="D16" s="6">
        <v>97</v>
      </c>
      <c r="E16" s="28">
        <v>178.7</v>
      </c>
      <c r="F16" s="7">
        <v>146300</v>
      </c>
      <c r="G16" s="57">
        <f t="shared" si="0"/>
        <v>26143810</v>
      </c>
      <c r="H16" s="32"/>
    </row>
    <row r="17" spans="1:8" ht="15.75">
      <c r="A17" s="5" t="s">
        <v>3</v>
      </c>
      <c r="B17" s="4" t="s">
        <v>23</v>
      </c>
      <c r="C17" s="6">
        <v>63</v>
      </c>
      <c r="D17" s="6">
        <v>99</v>
      </c>
      <c r="E17" s="28">
        <v>178.7</v>
      </c>
      <c r="F17" s="7">
        <v>146300</v>
      </c>
      <c r="G17" s="57">
        <f t="shared" si="0"/>
        <v>26143810</v>
      </c>
      <c r="H17" s="32"/>
    </row>
    <row r="18" spans="1:8" ht="15.75">
      <c r="A18" s="5" t="s">
        <v>4</v>
      </c>
      <c r="B18" s="4" t="s">
        <v>23</v>
      </c>
      <c r="C18" s="6">
        <v>63</v>
      </c>
      <c r="D18" s="6">
        <v>101</v>
      </c>
      <c r="E18" s="28">
        <v>179.2</v>
      </c>
      <c r="F18" s="7">
        <v>146300</v>
      </c>
      <c r="G18" s="57">
        <f t="shared" si="0"/>
        <v>26216960</v>
      </c>
      <c r="H18" s="32"/>
    </row>
    <row r="19" spans="1:8" ht="15.75">
      <c r="A19" s="5" t="s">
        <v>5</v>
      </c>
      <c r="B19" s="4" t="s">
        <v>23</v>
      </c>
      <c r="C19" s="6">
        <v>63</v>
      </c>
      <c r="D19" s="6">
        <v>103</v>
      </c>
      <c r="E19" s="28">
        <v>175.5</v>
      </c>
      <c r="F19" s="29">
        <v>175750</v>
      </c>
      <c r="G19" s="57">
        <f t="shared" si="0"/>
        <v>30844125</v>
      </c>
      <c r="H19" s="8" t="s">
        <v>15</v>
      </c>
    </row>
    <row r="20" spans="1:8" ht="15.75">
      <c r="A20" s="5" t="s">
        <v>6</v>
      </c>
      <c r="B20" s="4" t="s">
        <v>23</v>
      </c>
      <c r="C20" s="6">
        <v>63</v>
      </c>
      <c r="D20" s="6">
        <v>104</v>
      </c>
      <c r="E20" s="28">
        <v>177.9</v>
      </c>
      <c r="F20" s="29">
        <v>175750</v>
      </c>
      <c r="G20" s="57">
        <f t="shared" si="0"/>
        <v>31265925</v>
      </c>
      <c r="H20" s="8" t="s">
        <v>15</v>
      </c>
    </row>
    <row r="21" spans="1:8" ht="15.75">
      <c r="A21" s="5" t="s">
        <v>7</v>
      </c>
      <c r="B21" s="4" t="s">
        <v>23</v>
      </c>
      <c r="C21" s="6">
        <v>63</v>
      </c>
      <c r="D21" s="6">
        <v>102</v>
      </c>
      <c r="E21" s="28">
        <v>178.8</v>
      </c>
      <c r="F21" s="7">
        <v>146300</v>
      </c>
      <c r="G21" s="57">
        <f t="shared" si="0"/>
        <v>26158440</v>
      </c>
      <c r="H21" s="32"/>
    </row>
    <row r="22" spans="1:8" ht="15.75">
      <c r="A22" s="5" t="s">
        <v>8</v>
      </c>
      <c r="B22" s="4" t="s">
        <v>23</v>
      </c>
      <c r="C22" s="6">
        <v>63</v>
      </c>
      <c r="D22" s="6">
        <v>100</v>
      </c>
      <c r="E22" s="28">
        <v>178.5</v>
      </c>
      <c r="F22" s="7">
        <v>146300</v>
      </c>
      <c r="G22" s="57">
        <f t="shared" si="0"/>
        <v>26114550</v>
      </c>
      <c r="H22" s="32"/>
    </row>
    <row r="23" spans="1:8" ht="15.75">
      <c r="A23" s="5" t="s">
        <v>9</v>
      </c>
      <c r="B23" s="4" t="s">
        <v>23</v>
      </c>
      <c r="C23" s="6">
        <v>63</v>
      </c>
      <c r="D23" s="6">
        <v>98</v>
      </c>
      <c r="E23" s="28">
        <v>178.4</v>
      </c>
      <c r="F23" s="7">
        <v>146300</v>
      </c>
      <c r="G23" s="57">
        <f t="shared" si="0"/>
        <v>26099920</v>
      </c>
      <c r="H23" s="32"/>
    </row>
    <row r="24" spans="1:8" ht="15.75">
      <c r="A24" s="5" t="s">
        <v>10</v>
      </c>
      <c r="B24" s="4" t="s">
        <v>23</v>
      </c>
      <c r="C24" s="6">
        <v>63</v>
      </c>
      <c r="D24" s="6">
        <v>96</v>
      </c>
      <c r="E24" s="28">
        <v>178.4</v>
      </c>
      <c r="F24" s="7">
        <v>146300</v>
      </c>
      <c r="G24" s="57">
        <f t="shared" si="0"/>
        <v>26099920</v>
      </c>
      <c r="H24" s="32"/>
    </row>
    <row r="25" spans="1:8" ht="15.75">
      <c r="A25" s="5" t="s">
        <v>27</v>
      </c>
      <c r="B25" s="4" t="s">
        <v>23</v>
      </c>
      <c r="C25" s="6">
        <v>63</v>
      </c>
      <c r="D25" s="6">
        <v>94</v>
      </c>
      <c r="E25" s="28">
        <v>178</v>
      </c>
      <c r="F25" s="7">
        <v>146300</v>
      </c>
      <c r="G25" s="57">
        <f t="shared" si="0"/>
        <v>26041400</v>
      </c>
      <c r="H25" s="32"/>
    </row>
    <row r="26" spans="1:8" ht="15.75">
      <c r="A26" s="5" t="s">
        <v>28</v>
      </c>
      <c r="B26" s="4" t="s">
        <v>23</v>
      </c>
      <c r="C26" s="6">
        <v>63</v>
      </c>
      <c r="D26" s="6">
        <v>92</v>
      </c>
      <c r="E26" s="28">
        <v>178.3</v>
      </c>
      <c r="F26" s="7">
        <v>146300</v>
      </c>
      <c r="G26" s="57">
        <f t="shared" si="0"/>
        <v>26085290</v>
      </c>
      <c r="H26" s="32"/>
    </row>
    <row r="27" spans="1:8" ht="15.75">
      <c r="A27" s="5" t="s">
        <v>70</v>
      </c>
      <c r="B27" s="4" t="s">
        <v>23</v>
      </c>
      <c r="C27" s="6">
        <v>63</v>
      </c>
      <c r="D27" s="6">
        <v>90</v>
      </c>
      <c r="E27" s="28">
        <v>177.8</v>
      </c>
      <c r="F27" s="7">
        <v>146300</v>
      </c>
      <c r="G27" s="57">
        <f t="shared" si="0"/>
        <v>26012140</v>
      </c>
      <c r="H27" s="32"/>
    </row>
    <row r="28" spans="1:8" ht="15.75">
      <c r="A28" s="5" t="s">
        <v>71</v>
      </c>
      <c r="B28" s="4" t="s">
        <v>23</v>
      </c>
      <c r="C28" s="6">
        <v>63</v>
      </c>
      <c r="D28" s="6">
        <v>88</v>
      </c>
      <c r="E28" s="28">
        <v>177.9</v>
      </c>
      <c r="F28" s="7">
        <v>146300</v>
      </c>
      <c r="G28" s="57">
        <f t="shared" si="0"/>
        <v>26026770</v>
      </c>
      <c r="H28" s="32"/>
    </row>
    <row r="29" spans="1:8" ht="15.75">
      <c r="A29" s="5" t="s">
        <v>29</v>
      </c>
      <c r="B29" s="4" t="s">
        <v>23</v>
      </c>
      <c r="C29" s="6">
        <v>63</v>
      </c>
      <c r="D29" s="6">
        <v>86</v>
      </c>
      <c r="E29" s="28">
        <v>177.8</v>
      </c>
      <c r="F29" s="7">
        <v>146300</v>
      </c>
      <c r="G29" s="57">
        <f t="shared" si="0"/>
        <v>26012140</v>
      </c>
      <c r="H29" s="32"/>
    </row>
    <row r="30" spans="1:8" ht="15.75">
      <c r="A30" s="5" t="s">
        <v>72</v>
      </c>
      <c r="B30" s="4" t="s">
        <v>23</v>
      </c>
      <c r="C30" s="6">
        <v>63</v>
      </c>
      <c r="D30" s="6">
        <v>84</v>
      </c>
      <c r="E30" s="28">
        <v>177.7</v>
      </c>
      <c r="F30" s="7">
        <v>146300</v>
      </c>
      <c r="G30" s="57">
        <f t="shared" si="0"/>
        <v>25997510</v>
      </c>
      <c r="H30" s="32"/>
    </row>
    <row r="31" spans="1:8" ht="15.75">
      <c r="A31" s="5" t="s">
        <v>73</v>
      </c>
      <c r="B31" s="4" t="s">
        <v>23</v>
      </c>
      <c r="C31" s="6">
        <v>63</v>
      </c>
      <c r="D31" s="6">
        <v>79</v>
      </c>
      <c r="E31" s="28">
        <v>177.7</v>
      </c>
      <c r="F31" s="7">
        <v>146300</v>
      </c>
      <c r="G31" s="57">
        <f t="shared" si="0"/>
        <v>25997510</v>
      </c>
      <c r="H31" s="32"/>
    </row>
    <row r="32" spans="1:8" ht="15.75">
      <c r="A32" s="82" t="s">
        <v>16</v>
      </c>
      <c r="B32" s="82"/>
      <c r="C32" s="31">
        <v>21</v>
      </c>
      <c r="D32" s="31"/>
      <c r="E32" s="2">
        <f>SUM(E11:E31)</f>
        <v>3740.7000000000007</v>
      </c>
      <c r="F32" s="3"/>
      <c r="G32" s="59">
        <f>SUM(G11:G31)</f>
        <v>557672040</v>
      </c>
      <c r="H32" s="33"/>
    </row>
    <row r="33" spans="1:8" ht="15.75">
      <c r="A33" s="5" t="s">
        <v>74</v>
      </c>
      <c r="B33" s="4" t="s">
        <v>30</v>
      </c>
      <c r="C33" s="6">
        <v>64</v>
      </c>
      <c r="D33" s="6">
        <v>69</v>
      </c>
      <c r="E33" s="28">
        <v>246.6</v>
      </c>
      <c r="F33" s="29">
        <v>175750</v>
      </c>
      <c r="G33" s="55">
        <f>E33*F33</f>
        <v>43339950</v>
      </c>
      <c r="H33" s="8" t="s">
        <v>15</v>
      </c>
    </row>
    <row r="34" spans="1:8" ht="15.75">
      <c r="A34" s="5" t="s">
        <v>75</v>
      </c>
      <c r="B34" s="4" t="s">
        <v>30</v>
      </c>
      <c r="C34" s="6">
        <v>64</v>
      </c>
      <c r="D34" s="6">
        <v>68</v>
      </c>
      <c r="E34" s="28">
        <v>259</v>
      </c>
      <c r="F34" s="7">
        <v>146300</v>
      </c>
      <c r="G34" s="55">
        <f aca="true" t="shared" si="1" ref="G34:G40">E34*F34</f>
        <v>37891700</v>
      </c>
      <c r="H34" s="32"/>
    </row>
    <row r="35" spans="1:8" ht="15.75">
      <c r="A35" s="5" t="s">
        <v>76</v>
      </c>
      <c r="B35" s="4" t="s">
        <v>30</v>
      </c>
      <c r="C35" s="6">
        <v>64</v>
      </c>
      <c r="D35" s="6">
        <v>67</v>
      </c>
      <c r="E35" s="28">
        <v>258.9</v>
      </c>
      <c r="F35" s="7">
        <v>146300</v>
      </c>
      <c r="G35" s="55">
        <f t="shared" si="1"/>
        <v>37877070</v>
      </c>
      <c r="H35" s="32"/>
    </row>
    <row r="36" spans="1:8" ht="15.75">
      <c r="A36" s="5" t="s">
        <v>77</v>
      </c>
      <c r="B36" s="4" t="s">
        <v>30</v>
      </c>
      <c r="C36" s="6">
        <v>64</v>
      </c>
      <c r="D36" s="6">
        <v>66</v>
      </c>
      <c r="E36" s="28">
        <v>259</v>
      </c>
      <c r="F36" s="7">
        <v>146300</v>
      </c>
      <c r="G36" s="55">
        <f t="shared" si="1"/>
        <v>37891700</v>
      </c>
      <c r="H36" s="32"/>
    </row>
    <row r="37" spans="1:8" ht="15.75">
      <c r="A37" s="5" t="s">
        <v>78</v>
      </c>
      <c r="B37" s="4" t="s">
        <v>30</v>
      </c>
      <c r="C37" s="6">
        <v>64</v>
      </c>
      <c r="D37" s="6">
        <v>16</v>
      </c>
      <c r="E37" s="28">
        <v>535.4</v>
      </c>
      <c r="F37" s="7">
        <v>146300</v>
      </c>
      <c r="G37" s="55">
        <f t="shared" si="1"/>
        <v>78329020</v>
      </c>
      <c r="H37" s="32"/>
    </row>
    <row r="38" spans="1:8" ht="15.75">
      <c r="A38" s="5" t="s">
        <v>79</v>
      </c>
      <c r="B38" s="4" t="s">
        <v>30</v>
      </c>
      <c r="C38" s="6">
        <v>64</v>
      </c>
      <c r="D38" s="6">
        <v>70</v>
      </c>
      <c r="E38" s="28">
        <v>301.1</v>
      </c>
      <c r="F38" s="7">
        <v>146300</v>
      </c>
      <c r="G38" s="55">
        <f t="shared" si="1"/>
        <v>44050930</v>
      </c>
      <c r="H38" s="32"/>
    </row>
    <row r="39" spans="1:8" ht="15.75">
      <c r="A39" s="5" t="s">
        <v>80</v>
      </c>
      <c r="B39" s="4" t="s">
        <v>30</v>
      </c>
      <c r="C39" s="6">
        <v>64</v>
      </c>
      <c r="D39" s="6">
        <v>71</v>
      </c>
      <c r="E39" s="28">
        <v>283.8</v>
      </c>
      <c r="F39" s="7">
        <v>146300</v>
      </c>
      <c r="G39" s="55">
        <f t="shared" si="1"/>
        <v>41519940</v>
      </c>
      <c r="H39" s="32"/>
    </row>
    <row r="40" spans="1:8" ht="15.75">
      <c r="A40" s="5" t="s">
        <v>81</v>
      </c>
      <c r="B40" s="4" t="s">
        <v>30</v>
      </c>
      <c r="C40" s="6">
        <v>64</v>
      </c>
      <c r="D40" s="6">
        <v>72</v>
      </c>
      <c r="E40" s="28">
        <v>255.2</v>
      </c>
      <c r="F40" s="29">
        <v>175750</v>
      </c>
      <c r="G40" s="55">
        <f t="shared" si="1"/>
        <v>44851400</v>
      </c>
      <c r="H40" s="8" t="s">
        <v>15</v>
      </c>
    </row>
    <row r="41" spans="1:8" ht="15.75">
      <c r="A41" s="82" t="s">
        <v>16</v>
      </c>
      <c r="B41" s="82"/>
      <c r="C41" s="31">
        <v>8</v>
      </c>
      <c r="D41" s="31"/>
      <c r="E41" s="2">
        <f>SUM(E33:E40)</f>
        <v>2399</v>
      </c>
      <c r="F41" s="2"/>
      <c r="G41" s="59">
        <f>SUM(G33:G40)</f>
        <v>365751710</v>
      </c>
      <c r="H41" s="9"/>
    </row>
    <row r="42" spans="1:8" ht="15.75">
      <c r="A42" s="4">
        <v>35</v>
      </c>
      <c r="B42" s="4" t="s">
        <v>31</v>
      </c>
      <c r="C42" s="47">
        <v>62</v>
      </c>
      <c r="D42" s="6">
        <v>73</v>
      </c>
      <c r="E42" s="28">
        <v>168.3</v>
      </c>
      <c r="F42" s="7">
        <v>228000</v>
      </c>
      <c r="G42" s="57">
        <f>E42*F42</f>
        <v>38372400</v>
      </c>
      <c r="H42" s="32"/>
    </row>
    <row r="43" spans="1:8" ht="15.75">
      <c r="A43" s="4">
        <v>36</v>
      </c>
      <c r="B43" s="4" t="s">
        <v>31</v>
      </c>
      <c r="C43" s="47">
        <v>62</v>
      </c>
      <c r="D43" s="6">
        <v>86</v>
      </c>
      <c r="E43" s="28">
        <v>296.3</v>
      </c>
      <c r="F43" s="7">
        <v>175750</v>
      </c>
      <c r="G43" s="57">
        <f aca="true" t="shared" si="2" ref="G43:G48">E43*F43</f>
        <v>52074725</v>
      </c>
      <c r="H43" s="8" t="s">
        <v>15</v>
      </c>
    </row>
    <row r="44" spans="1:8" ht="15.75">
      <c r="A44" s="4">
        <v>37</v>
      </c>
      <c r="B44" s="4" t="s">
        <v>31</v>
      </c>
      <c r="C44" s="47">
        <v>62</v>
      </c>
      <c r="D44" s="6">
        <v>99</v>
      </c>
      <c r="E44" s="28">
        <v>200</v>
      </c>
      <c r="F44" s="7">
        <v>146300</v>
      </c>
      <c r="G44" s="57">
        <f t="shared" si="2"/>
        <v>29260000</v>
      </c>
      <c r="H44" s="8"/>
    </row>
    <row r="45" spans="1:8" ht="15.75">
      <c r="A45" s="4">
        <v>38</v>
      </c>
      <c r="B45" s="4" t="s">
        <v>31</v>
      </c>
      <c r="C45" s="47">
        <v>62</v>
      </c>
      <c r="D45" s="6">
        <v>87</v>
      </c>
      <c r="E45" s="28">
        <v>199.6</v>
      </c>
      <c r="F45" s="7">
        <v>146300</v>
      </c>
      <c r="G45" s="57">
        <f t="shared" si="2"/>
        <v>29201480</v>
      </c>
      <c r="H45" s="32"/>
    </row>
    <row r="46" spans="1:8" ht="15.75">
      <c r="A46" s="4">
        <v>39</v>
      </c>
      <c r="B46" s="4" t="s">
        <v>31</v>
      </c>
      <c r="C46" s="47">
        <v>62</v>
      </c>
      <c r="D46" s="6">
        <v>88</v>
      </c>
      <c r="E46" s="28">
        <v>200.3</v>
      </c>
      <c r="F46" s="7">
        <v>146300</v>
      </c>
      <c r="G46" s="57">
        <f t="shared" si="2"/>
        <v>29303890</v>
      </c>
      <c r="H46" s="32"/>
    </row>
    <row r="47" spans="1:8" ht="15.75">
      <c r="A47" s="4">
        <v>40</v>
      </c>
      <c r="B47" s="4" t="s">
        <v>31</v>
      </c>
      <c r="C47" s="47">
        <v>62</v>
      </c>
      <c r="D47" s="6">
        <v>85</v>
      </c>
      <c r="E47" s="28">
        <v>200</v>
      </c>
      <c r="F47" s="7">
        <v>146300</v>
      </c>
      <c r="G47" s="57">
        <f t="shared" si="2"/>
        <v>29260000</v>
      </c>
      <c r="H47" s="32"/>
    </row>
    <row r="48" spans="1:8" ht="15.75">
      <c r="A48" s="4">
        <v>41</v>
      </c>
      <c r="B48" s="4" t="s">
        <v>31</v>
      </c>
      <c r="C48" s="47">
        <v>62</v>
      </c>
      <c r="D48" s="6">
        <v>72</v>
      </c>
      <c r="E48" s="28">
        <v>199.7</v>
      </c>
      <c r="F48" s="7">
        <v>146300</v>
      </c>
      <c r="G48" s="57">
        <f t="shared" si="2"/>
        <v>29216110</v>
      </c>
      <c r="H48" s="32"/>
    </row>
    <row r="49" spans="1:8" ht="15.75">
      <c r="A49" s="72" t="s">
        <v>16</v>
      </c>
      <c r="B49" s="72"/>
      <c r="C49" s="22">
        <v>7</v>
      </c>
      <c r="D49" s="43"/>
      <c r="E49" s="2">
        <f>SUM(E42:E48)</f>
        <v>1464.2</v>
      </c>
      <c r="F49" s="7"/>
      <c r="G49" s="59">
        <f>SUM(G42:G48)</f>
        <v>236688605</v>
      </c>
      <c r="H49" s="9"/>
    </row>
    <row r="50" spans="1:8" ht="15.75">
      <c r="A50" s="4">
        <v>42</v>
      </c>
      <c r="B50" s="8" t="s">
        <v>32</v>
      </c>
      <c r="C50" s="6">
        <v>63</v>
      </c>
      <c r="D50" s="6">
        <v>4</v>
      </c>
      <c r="E50" s="28">
        <v>442.1</v>
      </c>
      <c r="F50" s="7">
        <v>180000</v>
      </c>
      <c r="G50" s="57">
        <f>E50*F50</f>
        <v>79578000</v>
      </c>
      <c r="H50" s="8" t="s">
        <v>15</v>
      </c>
    </row>
    <row r="51" spans="1:8" ht="15.75">
      <c r="A51" s="4">
        <v>43</v>
      </c>
      <c r="B51" s="8" t="s">
        <v>32</v>
      </c>
      <c r="C51" s="6">
        <v>63</v>
      </c>
      <c r="D51" s="6">
        <v>3</v>
      </c>
      <c r="E51" s="28">
        <v>350</v>
      </c>
      <c r="F51" s="7">
        <v>150300</v>
      </c>
      <c r="G51" s="57">
        <f aca="true" t="shared" si="3" ref="G51:G66">E51*F51</f>
        <v>52605000</v>
      </c>
      <c r="H51" s="32"/>
    </row>
    <row r="52" spans="1:8" ht="15.75">
      <c r="A52" s="4">
        <v>44</v>
      </c>
      <c r="B52" s="8" t="s">
        <v>32</v>
      </c>
      <c r="C52" s="6">
        <v>63</v>
      </c>
      <c r="D52" s="6">
        <v>2</v>
      </c>
      <c r="E52" s="28">
        <v>350.5</v>
      </c>
      <c r="F52" s="7">
        <v>150300</v>
      </c>
      <c r="G52" s="57">
        <f t="shared" si="3"/>
        <v>52680150</v>
      </c>
      <c r="H52" s="32"/>
    </row>
    <row r="53" spans="1:8" ht="15.75">
      <c r="A53" s="4">
        <v>45</v>
      </c>
      <c r="B53" s="8" t="s">
        <v>32</v>
      </c>
      <c r="C53" s="6">
        <v>63</v>
      </c>
      <c r="D53" s="6">
        <v>1</v>
      </c>
      <c r="E53" s="28">
        <v>350.1</v>
      </c>
      <c r="F53" s="7">
        <v>150300</v>
      </c>
      <c r="G53" s="57">
        <f t="shared" si="3"/>
        <v>52620030</v>
      </c>
      <c r="H53" s="32"/>
    </row>
    <row r="54" spans="1:8" ht="15.75">
      <c r="A54" s="4">
        <v>46</v>
      </c>
      <c r="B54" s="8" t="s">
        <v>32</v>
      </c>
      <c r="C54" s="6">
        <v>63</v>
      </c>
      <c r="D54" s="6">
        <v>82</v>
      </c>
      <c r="E54" s="28">
        <v>350.3</v>
      </c>
      <c r="F54" s="7">
        <v>150300</v>
      </c>
      <c r="G54" s="57">
        <f t="shared" si="3"/>
        <v>52650090</v>
      </c>
      <c r="H54" s="32"/>
    </row>
    <row r="55" spans="1:8" ht="15.75">
      <c r="A55" s="4">
        <v>47</v>
      </c>
      <c r="B55" s="8" t="s">
        <v>32</v>
      </c>
      <c r="C55" s="6">
        <v>63</v>
      </c>
      <c r="D55" s="6">
        <v>81</v>
      </c>
      <c r="E55" s="28">
        <v>350</v>
      </c>
      <c r="F55" s="7">
        <v>150300</v>
      </c>
      <c r="G55" s="57">
        <f t="shared" si="3"/>
        <v>52605000</v>
      </c>
      <c r="H55" s="32"/>
    </row>
    <row r="56" spans="1:8" ht="15.75">
      <c r="A56" s="4">
        <v>48</v>
      </c>
      <c r="B56" s="8" t="s">
        <v>32</v>
      </c>
      <c r="C56" s="6">
        <v>63</v>
      </c>
      <c r="D56" s="6">
        <v>80</v>
      </c>
      <c r="E56" s="28">
        <v>350</v>
      </c>
      <c r="F56" s="7">
        <v>150300</v>
      </c>
      <c r="G56" s="57">
        <f t="shared" si="3"/>
        <v>52605000</v>
      </c>
      <c r="H56" s="32"/>
    </row>
    <row r="57" spans="1:8" ht="15.75">
      <c r="A57" s="4">
        <v>49</v>
      </c>
      <c r="B57" s="8" t="s">
        <v>32</v>
      </c>
      <c r="C57" s="6">
        <v>63</v>
      </c>
      <c r="D57" s="6">
        <v>77</v>
      </c>
      <c r="E57" s="28">
        <v>350.5</v>
      </c>
      <c r="F57" s="7">
        <v>150300</v>
      </c>
      <c r="G57" s="57">
        <f t="shared" si="3"/>
        <v>52680150</v>
      </c>
      <c r="H57" s="32"/>
    </row>
    <row r="58" spans="1:8" ht="15.75">
      <c r="A58" s="4">
        <v>50</v>
      </c>
      <c r="B58" s="8" t="s">
        <v>32</v>
      </c>
      <c r="C58" s="6">
        <v>63</v>
      </c>
      <c r="D58" s="6">
        <v>76</v>
      </c>
      <c r="E58" s="28">
        <v>349.8</v>
      </c>
      <c r="F58" s="7">
        <v>150300</v>
      </c>
      <c r="G58" s="57">
        <f t="shared" si="3"/>
        <v>52574940</v>
      </c>
      <c r="H58" s="32"/>
    </row>
    <row r="59" spans="1:8" ht="15.75">
      <c r="A59" s="4">
        <v>51</v>
      </c>
      <c r="B59" s="8" t="s">
        <v>32</v>
      </c>
      <c r="C59" s="6">
        <v>63</v>
      </c>
      <c r="D59" s="6">
        <v>75</v>
      </c>
      <c r="E59" s="28">
        <v>350.1</v>
      </c>
      <c r="F59" s="7">
        <v>150300</v>
      </c>
      <c r="G59" s="57">
        <f t="shared" si="3"/>
        <v>52620030</v>
      </c>
      <c r="H59" s="32"/>
    </row>
    <row r="60" spans="1:8" ht="15.75">
      <c r="A60" s="4">
        <v>52</v>
      </c>
      <c r="B60" s="8" t="s">
        <v>32</v>
      </c>
      <c r="C60" s="6">
        <v>63</v>
      </c>
      <c r="D60" s="6">
        <v>70</v>
      </c>
      <c r="E60" s="28">
        <v>349.7</v>
      </c>
      <c r="F60" s="7">
        <v>150300</v>
      </c>
      <c r="G60" s="57">
        <f t="shared" si="3"/>
        <v>52559910</v>
      </c>
      <c r="H60" s="32"/>
    </row>
    <row r="61" spans="1:8" ht="15.75">
      <c r="A61" s="4">
        <v>53</v>
      </c>
      <c r="B61" s="8" t="s">
        <v>32</v>
      </c>
      <c r="C61" s="6">
        <v>63</v>
      </c>
      <c r="D61" s="6">
        <v>69</v>
      </c>
      <c r="E61" s="28">
        <v>350.1</v>
      </c>
      <c r="F61" s="7">
        <v>150300</v>
      </c>
      <c r="G61" s="57">
        <f t="shared" si="3"/>
        <v>52620030</v>
      </c>
      <c r="H61" s="32"/>
    </row>
    <row r="62" spans="1:8" ht="15.75">
      <c r="A62" s="4">
        <v>54</v>
      </c>
      <c r="B62" s="8" t="s">
        <v>32</v>
      </c>
      <c r="C62" s="6">
        <v>63</v>
      </c>
      <c r="D62" s="6">
        <v>67</v>
      </c>
      <c r="E62" s="28">
        <v>349.9</v>
      </c>
      <c r="F62" s="7">
        <v>150300</v>
      </c>
      <c r="G62" s="57">
        <f t="shared" si="3"/>
        <v>52589970</v>
      </c>
      <c r="H62" s="32"/>
    </row>
    <row r="63" spans="1:8" ht="15.75">
      <c r="A63" s="4">
        <v>55</v>
      </c>
      <c r="B63" s="8" t="s">
        <v>32</v>
      </c>
      <c r="C63" s="6">
        <v>63</v>
      </c>
      <c r="D63" s="6">
        <v>68</v>
      </c>
      <c r="E63" s="28">
        <v>350.3</v>
      </c>
      <c r="F63" s="7">
        <v>150300</v>
      </c>
      <c r="G63" s="57">
        <f t="shared" si="3"/>
        <v>52650090</v>
      </c>
      <c r="H63" s="32"/>
    </row>
    <row r="64" spans="1:8" ht="15.75">
      <c r="A64" s="4">
        <v>56</v>
      </c>
      <c r="B64" s="8" t="s">
        <v>32</v>
      </c>
      <c r="C64" s="6">
        <v>63</v>
      </c>
      <c r="D64" s="6">
        <v>64</v>
      </c>
      <c r="E64" s="28">
        <v>350.2</v>
      </c>
      <c r="F64" s="7">
        <v>150300</v>
      </c>
      <c r="G64" s="57">
        <f t="shared" si="3"/>
        <v>52635060</v>
      </c>
      <c r="H64" s="32"/>
    </row>
    <row r="65" spans="1:8" ht="15.75">
      <c r="A65" s="4">
        <v>57</v>
      </c>
      <c r="B65" s="8" t="s">
        <v>32</v>
      </c>
      <c r="C65" s="6">
        <v>63</v>
      </c>
      <c r="D65" s="6">
        <v>63</v>
      </c>
      <c r="E65" s="28">
        <v>350.2</v>
      </c>
      <c r="F65" s="7">
        <v>150300</v>
      </c>
      <c r="G65" s="57">
        <f t="shared" si="3"/>
        <v>52635060</v>
      </c>
      <c r="H65" s="32"/>
    </row>
    <row r="66" spans="1:8" ht="15.75">
      <c r="A66" s="4">
        <v>58</v>
      </c>
      <c r="B66" s="8" t="s">
        <v>32</v>
      </c>
      <c r="C66" s="6">
        <v>63</v>
      </c>
      <c r="D66" s="6">
        <v>62</v>
      </c>
      <c r="E66" s="28">
        <v>350.2</v>
      </c>
      <c r="F66" s="7">
        <v>150300</v>
      </c>
      <c r="G66" s="57">
        <f t="shared" si="3"/>
        <v>52635060</v>
      </c>
      <c r="H66" s="32"/>
    </row>
    <row r="67" spans="1:8" ht="15.75">
      <c r="A67" s="72" t="s">
        <v>16</v>
      </c>
      <c r="B67" s="72"/>
      <c r="C67" s="31">
        <v>17</v>
      </c>
      <c r="D67" s="31"/>
      <c r="E67" s="2">
        <f>SUM(E50:E66)</f>
        <v>6043.999999999999</v>
      </c>
      <c r="F67" s="34"/>
      <c r="G67" s="56">
        <f>SUM(G50:G66)</f>
        <v>921543570</v>
      </c>
      <c r="H67" s="9"/>
    </row>
    <row r="68" spans="1:8" ht="15.75">
      <c r="A68" s="4">
        <v>59</v>
      </c>
      <c r="B68" s="8" t="s">
        <v>33</v>
      </c>
      <c r="C68" s="6">
        <v>65</v>
      </c>
      <c r="D68" s="6">
        <v>45</v>
      </c>
      <c r="E68" s="28">
        <v>350.1</v>
      </c>
      <c r="F68" s="29">
        <v>150300</v>
      </c>
      <c r="G68" s="55">
        <f>E68*F68</f>
        <v>52620030</v>
      </c>
      <c r="H68" s="32"/>
    </row>
    <row r="69" spans="1:8" ht="15.75">
      <c r="A69" s="4">
        <v>60</v>
      </c>
      <c r="B69" s="8" t="s">
        <v>33</v>
      </c>
      <c r="C69" s="6">
        <v>65</v>
      </c>
      <c r="D69" s="6">
        <v>44</v>
      </c>
      <c r="E69" s="28">
        <v>350</v>
      </c>
      <c r="F69" s="29">
        <v>150300</v>
      </c>
      <c r="G69" s="55">
        <f aca="true" t="shared" si="4" ref="G69:G76">E69*F69</f>
        <v>52605000</v>
      </c>
      <c r="H69" s="32"/>
    </row>
    <row r="70" spans="1:8" ht="15.75">
      <c r="A70" s="4">
        <v>61</v>
      </c>
      <c r="B70" s="8" t="s">
        <v>33</v>
      </c>
      <c r="C70" s="6">
        <v>65</v>
      </c>
      <c r="D70" s="6">
        <v>43</v>
      </c>
      <c r="E70" s="28">
        <v>350</v>
      </c>
      <c r="F70" s="29">
        <v>150300</v>
      </c>
      <c r="G70" s="55">
        <f t="shared" si="4"/>
        <v>52605000</v>
      </c>
      <c r="H70" s="32"/>
    </row>
    <row r="71" spans="1:8" ht="15.75">
      <c r="A71" s="4">
        <v>62</v>
      </c>
      <c r="B71" s="8" t="s">
        <v>33</v>
      </c>
      <c r="C71" s="6">
        <v>65</v>
      </c>
      <c r="D71" s="6">
        <v>42</v>
      </c>
      <c r="E71" s="28">
        <v>350.1</v>
      </c>
      <c r="F71" s="29">
        <v>150300</v>
      </c>
      <c r="G71" s="55">
        <f t="shared" si="4"/>
        <v>52620030</v>
      </c>
      <c r="H71" s="32"/>
    </row>
    <row r="72" spans="1:8" ht="15.75">
      <c r="A72" s="4">
        <v>63</v>
      </c>
      <c r="B72" s="8" t="s">
        <v>33</v>
      </c>
      <c r="C72" s="6">
        <v>65</v>
      </c>
      <c r="D72" s="6">
        <v>21</v>
      </c>
      <c r="E72" s="28">
        <v>349.8</v>
      </c>
      <c r="F72" s="29">
        <v>150300</v>
      </c>
      <c r="G72" s="55">
        <f t="shared" si="4"/>
        <v>52574940</v>
      </c>
      <c r="H72" s="32"/>
    </row>
    <row r="73" spans="1:8" ht="15.75">
      <c r="A73" s="4">
        <v>64</v>
      </c>
      <c r="B73" s="8" t="s">
        <v>33</v>
      </c>
      <c r="C73" s="6">
        <v>65</v>
      </c>
      <c r="D73" s="6">
        <v>20</v>
      </c>
      <c r="E73" s="28">
        <v>350.1</v>
      </c>
      <c r="F73" s="29">
        <v>150300</v>
      </c>
      <c r="G73" s="55">
        <f t="shared" si="4"/>
        <v>52620030</v>
      </c>
      <c r="H73" s="32"/>
    </row>
    <row r="74" spans="1:8" ht="15.75">
      <c r="A74" s="4">
        <v>65</v>
      </c>
      <c r="B74" s="8" t="s">
        <v>33</v>
      </c>
      <c r="C74" s="6">
        <v>65</v>
      </c>
      <c r="D74" s="6">
        <v>19</v>
      </c>
      <c r="E74" s="28">
        <v>350</v>
      </c>
      <c r="F74" s="29">
        <v>150300</v>
      </c>
      <c r="G74" s="55">
        <f t="shared" si="4"/>
        <v>52605000</v>
      </c>
      <c r="H74" s="32"/>
    </row>
    <row r="75" spans="1:8" ht="15.75">
      <c r="A75" s="4">
        <v>66</v>
      </c>
      <c r="B75" s="8" t="s">
        <v>33</v>
      </c>
      <c r="C75" s="6">
        <v>65</v>
      </c>
      <c r="D75" s="6">
        <v>18</v>
      </c>
      <c r="E75" s="28">
        <v>350.1</v>
      </c>
      <c r="F75" s="29">
        <v>150300</v>
      </c>
      <c r="G75" s="55">
        <f t="shared" si="4"/>
        <v>52620030</v>
      </c>
      <c r="H75" s="32"/>
    </row>
    <row r="76" spans="1:8" ht="15.75">
      <c r="A76" s="4">
        <v>67</v>
      </c>
      <c r="B76" s="8" t="s">
        <v>33</v>
      </c>
      <c r="C76" s="6">
        <v>65</v>
      </c>
      <c r="D76" s="6">
        <v>15</v>
      </c>
      <c r="E76" s="28">
        <v>337.3</v>
      </c>
      <c r="F76" s="29">
        <v>180000</v>
      </c>
      <c r="G76" s="55">
        <f t="shared" si="4"/>
        <v>60714000</v>
      </c>
      <c r="H76" s="8" t="s">
        <v>15</v>
      </c>
    </row>
    <row r="77" spans="1:8" ht="15.75">
      <c r="A77" s="72" t="s">
        <v>16</v>
      </c>
      <c r="B77" s="72"/>
      <c r="C77" s="31">
        <v>9</v>
      </c>
      <c r="D77" s="31"/>
      <c r="E77" s="2">
        <f>SUM(E68:E76)</f>
        <v>3137.5</v>
      </c>
      <c r="F77" s="3"/>
      <c r="G77" s="59">
        <f>SUM(G68:G76)</f>
        <v>481584060</v>
      </c>
      <c r="H77" s="33"/>
    </row>
    <row r="78" spans="1:8" ht="15.75">
      <c r="A78" s="4">
        <v>68</v>
      </c>
      <c r="B78" s="8" t="s">
        <v>34</v>
      </c>
      <c r="C78" s="6">
        <v>63</v>
      </c>
      <c r="D78" s="6">
        <v>18</v>
      </c>
      <c r="E78" s="28">
        <v>387.5</v>
      </c>
      <c r="F78" s="7">
        <v>166500</v>
      </c>
      <c r="G78" s="57">
        <f>E78*F78</f>
        <v>64518750</v>
      </c>
      <c r="H78" s="8" t="s">
        <v>15</v>
      </c>
    </row>
    <row r="79" spans="1:8" ht="15.75">
      <c r="A79" s="4">
        <v>69</v>
      </c>
      <c r="B79" s="8" t="s">
        <v>34</v>
      </c>
      <c r="C79" s="6">
        <v>63</v>
      </c>
      <c r="D79" s="6">
        <v>17</v>
      </c>
      <c r="E79" s="28">
        <v>400.3</v>
      </c>
      <c r="F79" s="7">
        <v>138600</v>
      </c>
      <c r="G79" s="57">
        <f aca="true" t="shared" si="5" ref="G79:G97">E79*F79</f>
        <v>55481580</v>
      </c>
      <c r="H79" s="8"/>
    </row>
    <row r="80" spans="1:8" ht="15.75">
      <c r="A80" s="4">
        <v>70</v>
      </c>
      <c r="B80" s="8" t="s">
        <v>34</v>
      </c>
      <c r="C80" s="6">
        <v>63</v>
      </c>
      <c r="D80" s="6">
        <v>16</v>
      </c>
      <c r="E80" s="28">
        <v>400.3</v>
      </c>
      <c r="F80" s="7">
        <v>138600</v>
      </c>
      <c r="G80" s="57">
        <f t="shared" si="5"/>
        <v>55481580</v>
      </c>
      <c r="H80" s="8"/>
    </row>
    <row r="81" spans="1:8" ht="15.75">
      <c r="A81" s="4">
        <v>71</v>
      </c>
      <c r="B81" s="8" t="s">
        <v>34</v>
      </c>
      <c r="C81" s="6">
        <v>63</v>
      </c>
      <c r="D81" s="6">
        <v>10</v>
      </c>
      <c r="E81" s="28">
        <v>400.3</v>
      </c>
      <c r="F81" s="7">
        <v>138600</v>
      </c>
      <c r="G81" s="57">
        <f>E81*F81</f>
        <v>55481580</v>
      </c>
      <c r="H81" s="8"/>
    </row>
    <row r="82" spans="1:8" ht="15.75">
      <c r="A82" s="4">
        <v>72</v>
      </c>
      <c r="B82" s="8" t="s">
        <v>34</v>
      </c>
      <c r="C82" s="6">
        <v>63</v>
      </c>
      <c r="D82" s="6">
        <v>11</v>
      </c>
      <c r="E82" s="28">
        <v>400.6</v>
      </c>
      <c r="F82" s="7">
        <v>138600</v>
      </c>
      <c r="G82" s="57">
        <f t="shared" si="5"/>
        <v>55523160</v>
      </c>
      <c r="H82" s="8"/>
    </row>
    <row r="83" spans="1:8" ht="15.75">
      <c r="A83" s="4">
        <v>73</v>
      </c>
      <c r="B83" s="8" t="s">
        <v>34</v>
      </c>
      <c r="C83" s="6">
        <v>63</v>
      </c>
      <c r="D83" s="6">
        <v>12</v>
      </c>
      <c r="E83" s="28">
        <v>400</v>
      </c>
      <c r="F83" s="7">
        <v>138600</v>
      </c>
      <c r="G83" s="57">
        <f t="shared" si="5"/>
        <v>55440000</v>
      </c>
      <c r="H83" s="8"/>
    </row>
    <row r="84" spans="1:8" ht="15.75">
      <c r="A84" s="4">
        <v>74</v>
      </c>
      <c r="B84" s="8" t="s">
        <v>34</v>
      </c>
      <c r="C84" s="6">
        <v>63</v>
      </c>
      <c r="D84" s="6">
        <v>13</v>
      </c>
      <c r="E84" s="28">
        <v>400.6</v>
      </c>
      <c r="F84" s="7">
        <v>138600</v>
      </c>
      <c r="G84" s="57">
        <f t="shared" si="5"/>
        <v>55523160</v>
      </c>
      <c r="H84" s="8"/>
    </row>
    <row r="85" spans="1:8" ht="15.75">
      <c r="A85" s="4">
        <v>75</v>
      </c>
      <c r="B85" s="8" t="s">
        <v>34</v>
      </c>
      <c r="C85" s="6">
        <v>63</v>
      </c>
      <c r="D85" s="6">
        <v>14</v>
      </c>
      <c r="E85" s="28">
        <v>400.3</v>
      </c>
      <c r="F85" s="7">
        <v>138600</v>
      </c>
      <c r="G85" s="57">
        <f t="shared" si="5"/>
        <v>55481580</v>
      </c>
      <c r="H85" s="8"/>
    </row>
    <row r="86" spans="1:8" ht="15.75">
      <c r="A86" s="4">
        <v>76</v>
      </c>
      <c r="B86" s="8" t="s">
        <v>34</v>
      </c>
      <c r="C86" s="6">
        <v>63</v>
      </c>
      <c r="D86" s="6">
        <v>2</v>
      </c>
      <c r="E86" s="28">
        <v>400.5</v>
      </c>
      <c r="F86" s="7">
        <v>138600</v>
      </c>
      <c r="G86" s="57">
        <f t="shared" si="5"/>
        <v>55509300</v>
      </c>
      <c r="H86" s="8"/>
    </row>
    <row r="87" spans="1:8" ht="15.75">
      <c r="A87" s="4">
        <v>77</v>
      </c>
      <c r="B87" s="8" t="s">
        <v>34</v>
      </c>
      <c r="C87" s="6">
        <v>63</v>
      </c>
      <c r="D87" s="6">
        <v>1</v>
      </c>
      <c r="E87" s="28">
        <v>388.1</v>
      </c>
      <c r="F87" s="7">
        <v>166500</v>
      </c>
      <c r="G87" s="57">
        <f t="shared" si="5"/>
        <v>64618650.00000001</v>
      </c>
      <c r="H87" s="8" t="s">
        <v>15</v>
      </c>
    </row>
    <row r="88" spans="1:8" ht="15.75">
      <c r="A88" s="4">
        <v>78</v>
      </c>
      <c r="B88" s="8" t="s">
        <v>34</v>
      </c>
      <c r="C88" s="6">
        <v>63</v>
      </c>
      <c r="D88" s="6">
        <v>15</v>
      </c>
      <c r="E88" s="28">
        <v>387.8</v>
      </c>
      <c r="F88" s="7">
        <v>166500</v>
      </c>
      <c r="G88" s="57">
        <f t="shared" si="5"/>
        <v>64568700</v>
      </c>
      <c r="H88" s="8" t="s">
        <v>15</v>
      </c>
    </row>
    <row r="89" spans="1:8" ht="15.75">
      <c r="A89" s="4">
        <v>79</v>
      </c>
      <c r="B89" s="8" t="s">
        <v>34</v>
      </c>
      <c r="C89" s="6">
        <v>63</v>
      </c>
      <c r="D89" s="6">
        <v>19</v>
      </c>
      <c r="E89" s="28">
        <v>400.4</v>
      </c>
      <c r="F89" s="7">
        <v>138600</v>
      </c>
      <c r="G89" s="57">
        <f t="shared" si="5"/>
        <v>55495440</v>
      </c>
      <c r="H89" s="8"/>
    </row>
    <row r="90" spans="1:8" ht="15.75">
      <c r="A90" s="4">
        <v>80</v>
      </c>
      <c r="B90" s="8" t="s">
        <v>34</v>
      </c>
      <c r="C90" s="6">
        <v>63</v>
      </c>
      <c r="D90" s="6">
        <v>21</v>
      </c>
      <c r="E90" s="28">
        <v>400.2</v>
      </c>
      <c r="F90" s="7">
        <v>138600</v>
      </c>
      <c r="G90" s="57">
        <f t="shared" si="5"/>
        <v>55467720</v>
      </c>
      <c r="H90" s="8"/>
    </row>
    <row r="91" spans="1:8" ht="15.75">
      <c r="A91" s="4">
        <v>81</v>
      </c>
      <c r="B91" s="8" t="s">
        <v>34</v>
      </c>
      <c r="C91" s="6">
        <v>63</v>
      </c>
      <c r="D91" s="6">
        <v>22</v>
      </c>
      <c r="E91" s="28">
        <v>400.5</v>
      </c>
      <c r="F91" s="7">
        <v>138600</v>
      </c>
      <c r="G91" s="57">
        <f t="shared" si="5"/>
        <v>55509300</v>
      </c>
      <c r="H91" s="8"/>
    </row>
    <row r="92" spans="1:8" ht="15.75">
      <c r="A92" s="4">
        <v>82</v>
      </c>
      <c r="B92" s="8" t="s">
        <v>34</v>
      </c>
      <c r="C92" s="6">
        <v>63</v>
      </c>
      <c r="D92" s="6">
        <v>24</v>
      </c>
      <c r="E92" s="28">
        <v>400.1</v>
      </c>
      <c r="F92" s="7">
        <v>138600</v>
      </c>
      <c r="G92" s="57">
        <f t="shared" si="5"/>
        <v>55453860</v>
      </c>
      <c r="H92" s="8"/>
    </row>
    <row r="93" spans="1:8" ht="15.75">
      <c r="A93" s="4">
        <v>83</v>
      </c>
      <c r="B93" s="8" t="s">
        <v>34</v>
      </c>
      <c r="C93" s="6">
        <v>63</v>
      </c>
      <c r="D93" s="6">
        <v>25</v>
      </c>
      <c r="E93" s="28">
        <v>400.3</v>
      </c>
      <c r="F93" s="7">
        <v>138600</v>
      </c>
      <c r="G93" s="57">
        <f t="shared" si="5"/>
        <v>55481580</v>
      </c>
      <c r="H93" s="8"/>
    </row>
    <row r="94" spans="1:8" ht="15.75">
      <c r="A94" s="4">
        <v>84</v>
      </c>
      <c r="B94" s="8" t="s">
        <v>34</v>
      </c>
      <c r="C94" s="6">
        <v>63</v>
      </c>
      <c r="D94" s="6">
        <v>26</v>
      </c>
      <c r="E94" s="28">
        <v>400.1</v>
      </c>
      <c r="F94" s="7">
        <v>138600</v>
      </c>
      <c r="G94" s="57">
        <f t="shared" si="5"/>
        <v>55453860</v>
      </c>
      <c r="H94" s="8"/>
    </row>
    <row r="95" spans="1:8" ht="15.75">
      <c r="A95" s="4">
        <v>85</v>
      </c>
      <c r="B95" s="8" t="s">
        <v>34</v>
      </c>
      <c r="C95" s="6">
        <v>63</v>
      </c>
      <c r="D95" s="6">
        <v>27</v>
      </c>
      <c r="E95" s="28">
        <v>400.4</v>
      </c>
      <c r="F95" s="7">
        <v>138600</v>
      </c>
      <c r="G95" s="57">
        <f t="shared" si="5"/>
        <v>55495440</v>
      </c>
      <c r="H95" s="8"/>
    </row>
    <row r="96" spans="1:8" ht="15.75">
      <c r="A96" s="4">
        <v>86</v>
      </c>
      <c r="B96" s="8" t="s">
        <v>34</v>
      </c>
      <c r="C96" s="6">
        <v>63</v>
      </c>
      <c r="D96" s="6">
        <v>29</v>
      </c>
      <c r="E96" s="28">
        <v>400.1</v>
      </c>
      <c r="F96" s="7">
        <v>138600</v>
      </c>
      <c r="G96" s="57">
        <f t="shared" si="5"/>
        <v>55453860</v>
      </c>
      <c r="H96" s="8"/>
    </row>
    <row r="97" spans="1:8" ht="15.75">
      <c r="A97" s="4">
        <v>87</v>
      </c>
      <c r="B97" s="8" t="s">
        <v>34</v>
      </c>
      <c r="C97" s="6">
        <v>63</v>
      </c>
      <c r="D97" s="6">
        <v>32</v>
      </c>
      <c r="E97" s="28">
        <v>387.8</v>
      </c>
      <c r="F97" s="7">
        <v>166500</v>
      </c>
      <c r="G97" s="57">
        <f t="shared" si="5"/>
        <v>64568700</v>
      </c>
      <c r="H97" s="8" t="s">
        <v>15</v>
      </c>
    </row>
    <row r="98" spans="1:8" ht="15.75">
      <c r="A98" s="72" t="s">
        <v>16</v>
      </c>
      <c r="B98" s="72"/>
      <c r="C98" s="31">
        <v>20</v>
      </c>
      <c r="D98" s="31"/>
      <c r="E98" s="2">
        <f>SUM(E78:E97)</f>
        <v>7956.200000000001</v>
      </c>
      <c r="F98" s="3"/>
      <c r="G98" s="59">
        <f>SUM(G78:G97)</f>
        <v>1146007800</v>
      </c>
      <c r="H98" s="9"/>
    </row>
    <row r="99" spans="1:8" ht="15.75">
      <c r="A99" s="4">
        <v>88</v>
      </c>
      <c r="B99" s="8" t="s">
        <v>35</v>
      </c>
      <c r="C99" s="6">
        <v>63</v>
      </c>
      <c r="D99" s="6">
        <v>36</v>
      </c>
      <c r="E99" s="28">
        <v>349.8</v>
      </c>
      <c r="F99" s="7">
        <v>200450</v>
      </c>
      <c r="G99" s="57">
        <f>E99*F99</f>
        <v>70117410</v>
      </c>
      <c r="H99" s="8"/>
    </row>
    <row r="100" spans="1:8" ht="15.75">
      <c r="A100" s="4">
        <v>89</v>
      </c>
      <c r="B100" s="8" t="s">
        <v>35</v>
      </c>
      <c r="C100" s="6">
        <v>63</v>
      </c>
      <c r="D100" s="6">
        <v>41</v>
      </c>
      <c r="E100" s="28">
        <v>349.9</v>
      </c>
      <c r="F100" s="7">
        <v>200450</v>
      </c>
      <c r="G100" s="57">
        <f aca="true" t="shared" si="6" ref="G100:G115">E100*F100</f>
        <v>70137455</v>
      </c>
      <c r="H100" s="8"/>
    </row>
    <row r="101" spans="1:8" ht="15.75">
      <c r="A101" s="4">
        <v>90</v>
      </c>
      <c r="B101" s="8" t="s">
        <v>35</v>
      </c>
      <c r="C101" s="6">
        <v>63</v>
      </c>
      <c r="D101" s="6">
        <v>43</v>
      </c>
      <c r="E101" s="28">
        <v>337.3</v>
      </c>
      <c r="F101" s="7">
        <v>240350</v>
      </c>
      <c r="G101" s="57">
        <f t="shared" si="6"/>
        <v>81070055</v>
      </c>
      <c r="H101" s="8" t="s">
        <v>15</v>
      </c>
    </row>
    <row r="102" spans="1:8" ht="15.75">
      <c r="A102" s="4">
        <v>91</v>
      </c>
      <c r="B102" s="8" t="s">
        <v>35</v>
      </c>
      <c r="C102" s="6">
        <v>63</v>
      </c>
      <c r="D102" s="6">
        <v>53</v>
      </c>
      <c r="E102" s="28">
        <v>749.5</v>
      </c>
      <c r="F102" s="7">
        <v>142500</v>
      </c>
      <c r="G102" s="57">
        <f t="shared" si="6"/>
        <v>106803750</v>
      </c>
      <c r="H102" s="35"/>
    </row>
    <row r="103" spans="1:8" ht="15.75">
      <c r="A103" s="4">
        <v>92</v>
      </c>
      <c r="B103" s="8" t="s">
        <v>35</v>
      </c>
      <c r="C103" s="6">
        <v>63</v>
      </c>
      <c r="D103" s="6">
        <v>54</v>
      </c>
      <c r="E103" s="28">
        <v>749.9</v>
      </c>
      <c r="F103" s="7">
        <v>142500</v>
      </c>
      <c r="G103" s="57">
        <f t="shared" si="6"/>
        <v>106860750</v>
      </c>
      <c r="H103" s="8"/>
    </row>
    <row r="104" spans="1:8" ht="15.75">
      <c r="A104" s="4">
        <v>93</v>
      </c>
      <c r="B104" s="8" t="s">
        <v>35</v>
      </c>
      <c r="C104" s="6">
        <v>63</v>
      </c>
      <c r="D104" s="6">
        <v>55</v>
      </c>
      <c r="E104" s="28">
        <v>337.3</v>
      </c>
      <c r="F104" s="7">
        <v>175750</v>
      </c>
      <c r="G104" s="57">
        <f t="shared" si="6"/>
        <v>59280475</v>
      </c>
      <c r="H104" s="8" t="s">
        <v>15</v>
      </c>
    </row>
    <row r="105" spans="1:8" ht="15.75">
      <c r="A105" s="4">
        <v>94</v>
      </c>
      <c r="B105" s="8" t="s">
        <v>35</v>
      </c>
      <c r="C105" s="6">
        <v>63</v>
      </c>
      <c r="D105" s="6">
        <v>56</v>
      </c>
      <c r="E105" s="28">
        <v>350.5</v>
      </c>
      <c r="F105" s="7">
        <v>146300</v>
      </c>
      <c r="G105" s="57">
        <f t="shared" si="6"/>
        <v>51278150</v>
      </c>
      <c r="H105" s="8" t="s">
        <v>15</v>
      </c>
    </row>
    <row r="106" spans="1:8" ht="15.75">
      <c r="A106" s="4">
        <v>95</v>
      </c>
      <c r="B106" s="8" t="s">
        <v>35</v>
      </c>
      <c r="C106" s="6">
        <v>63</v>
      </c>
      <c r="D106" s="6">
        <v>57</v>
      </c>
      <c r="E106" s="28">
        <v>349.8</v>
      </c>
      <c r="F106" s="7">
        <v>146300</v>
      </c>
      <c r="G106" s="57">
        <f t="shared" si="6"/>
        <v>51175740</v>
      </c>
      <c r="H106" s="8" t="s">
        <v>15</v>
      </c>
    </row>
    <row r="107" spans="1:8" ht="15.75">
      <c r="A107" s="4">
        <v>96</v>
      </c>
      <c r="B107" s="8" t="s">
        <v>35</v>
      </c>
      <c r="C107" s="6">
        <v>63</v>
      </c>
      <c r="D107" s="6">
        <v>51</v>
      </c>
      <c r="E107" s="28">
        <v>350.2</v>
      </c>
      <c r="F107" s="7">
        <v>146300</v>
      </c>
      <c r="G107" s="57">
        <f t="shared" si="6"/>
        <v>51234260</v>
      </c>
      <c r="H107" s="8" t="s">
        <v>15</v>
      </c>
    </row>
    <row r="108" spans="1:8" ht="15.75">
      <c r="A108" s="4">
        <v>97</v>
      </c>
      <c r="B108" s="8" t="s">
        <v>35</v>
      </c>
      <c r="C108" s="6">
        <v>63</v>
      </c>
      <c r="D108" s="6">
        <v>50</v>
      </c>
      <c r="E108" s="28">
        <v>350.3</v>
      </c>
      <c r="F108" s="7">
        <v>146300</v>
      </c>
      <c r="G108" s="57">
        <f t="shared" si="6"/>
        <v>51248890</v>
      </c>
      <c r="H108" s="35"/>
    </row>
    <row r="109" spans="1:8" ht="15.75">
      <c r="A109" s="4">
        <v>98</v>
      </c>
      <c r="B109" s="8" t="s">
        <v>35</v>
      </c>
      <c r="C109" s="6">
        <v>63</v>
      </c>
      <c r="D109" s="6">
        <v>49</v>
      </c>
      <c r="E109" s="28">
        <v>349.7</v>
      </c>
      <c r="F109" s="7">
        <v>146300</v>
      </c>
      <c r="G109" s="57">
        <f t="shared" si="6"/>
        <v>51161110</v>
      </c>
      <c r="H109" s="8"/>
    </row>
    <row r="110" spans="1:8" ht="15.75">
      <c r="A110" s="4">
        <v>99</v>
      </c>
      <c r="B110" s="8" t="s">
        <v>35</v>
      </c>
      <c r="C110" s="6">
        <v>63</v>
      </c>
      <c r="D110" s="6">
        <v>52</v>
      </c>
      <c r="E110" s="28">
        <v>750.9</v>
      </c>
      <c r="F110" s="7">
        <v>132050</v>
      </c>
      <c r="G110" s="57">
        <f t="shared" si="6"/>
        <v>99156345</v>
      </c>
      <c r="H110" s="35"/>
    </row>
    <row r="111" spans="1:8" ht="15.75">
      <c r="A111" s="4">
        <v>100</v>
      </c>
      <c r="B111" s="8" t="s">
        <v>35</v>
      </c>
      <c r="C111" s="6">
        <v>63</v>
      </c>
      <c r="D111" s="6">
        <v>65</v>
      </c>
      <c r="E111" s="28">
        <v>750.6</v>
      </c>
      <c r="F111" s="7">
        <v>132050</v>
      </c>
      <c r="G111" s="57">
        <f t="shared" si="6"/>
        <v>99116730</v>
      </c>
      <c r="H111" s="8"/>
    </row>
    <row r="112" spans="1:8" ht="15.75">
      <c r="A112" s="4">
        <v>101</v>
      </c>
      <c r="B112" s="8" t="s">
        <v>35</v>
      </c>
      <c r="C112" s="6">
        <v>63</v>
      </c>
      <c r="D112" s="6">
        <v>48</v>
      </c>
      <c r="E112" s="28">
        <v>350.3</v>
      </c>
      <c r="F112" s="7">
        <v>146300</v>
      </c>
      <c r="G112" s="57">
        <f t="shared" si="6"/>
        <v>51248890</v>
      </c>
      <c r="H112" s="35"/>
    </row>
    <row r="113" spans="1:8" ht="15.75">
      <c r="A113" s="4">
        <v>102</v>
      </c>
      <c r="B113" s="8" t="s">
        <v>35</v>
      </c>
      <c r="C113" s="6">
        <v>63</v>
      </c>
      <c r="D113" s="6">
        <v>47</v>
      </c>
      <c r="E113" s="28">
        <v>349.9</v>
      </c>
      <c r="F113" s="7">
        <v>146300</v>
      </c>
      <c r="G113" s="57">
        <f t="shared" si="6"/>
        <v>51190370</v>
      </c>
      <c r="H113" s="8"/>
    </row>
    <row r="114" spans="1:8" ht="15.75">
      <c r="A114" s="4">
        <v>103</v>
      </c>
      <c r="B114" s="8" t="s">
        <v>35</v>
      </c>
      <c r="C114" s="6">
        <v>63</v>
      </c>
      <c r="D114" s="6">
        <v>46</v>
      </c>
      <c r="E114" s="28">
        <v>350.1</v>
      </c>
      <c r="F114" s="7">
        <v>146300</v>
      </c>
      <c r="G114" s="57">
        <f t="shared" si="6"/>
        <v>51219630</v>
      </c>
      <c r="H114" s="35"/>
    </row>
    <row r="115" spans="1:8" ht="15.75">
      <c r="A115" s="4">
        <v>104</v>
      </c>
      <c r="B115" s="8" t="s">
        <v>35</v>
      </c>
      <c r="C115" s="6">
        <v>63</v>
      </c>
      <c r="D115" s="6">
        <v>45</v>
      </c>
      <c r="E115" s="28">
        <v>337.9</v>
      </c>
      <c r="F115" s="7">
        <v>175750</v>
      </c>
      <c r="G115" s="57">
        <f t="shared" si="6"/>
        <v>59385924.99999999</v>
      </c>
      <c r="H115" s="8" t="s">
        <v>15</v>
      </c>
    </row>
    <row r="116" spans="1:8" ht="15.75">
      <c r="A116" s="72" t="s">
        <v>16</v>
      </c>
      <c r="B116" s="72"/>
      <c r="C116" s="31">
        <v>17</v>
      </c>
      <c r="D116" s="31"/>
      <c r="E116" s="2">
        <f>SUM(E99:E115)</f>
        <v>7513.9</v>
      </c>
      <c r="F116" s="3"/>
      <c r="G116" s="59">
        <f>SUM(G99:G115)</f>
        <v>1161685935</v>
      </c>
      <c r="H116" s="9"/>
    </row>
    <row r="117" spans="1:8" ht="15.75">
      <c r="A117" s="4">
        <v>105</v>
      </c>
      <c r="B117" s="4" t="s">
        <v>36</v>
      </c>
      <c r="C117" s="6">
        <v>63</v>
      </c>
      <c r="D117" s="6">
        <v>105</v>
      </c>
      <c r="E117" s="28">
        <v>337.6</v>
      </c>
      <c r="F117" s="7">
        <v>166500</v>
      </c>
      <c r="G117" s="57">
        <f>E117*F117</f>
        <v>56210400.00000001</v>
      </c>
      <c r="H117" s="8" t="s">
        <v>15</v>
      </c>
    </row>
    <row r="118" spans="1:8" ht="15.75">
      <c r="A118" s="4">
        <v>106</v>
      </c>
      <c r="B118" s="4" t="s">
        <v>36</v>
      </c>
      <c r="C118" s="6">
        <v>63</v>
      </c>
      <c r="D118" s="6">
        <v>106</v>
      </c>
      <c r="E118" s="28">
        <v>350</v>
      </c>
      <c r="F118" s="7">
        <v>138600</v>
      </c>
      <c r="G118" s="57">
        <f aca="true" t="shared" si="7" ref="G118:G140">E118*F118</f>
        <v>48510000</v>
      </c>
      <c r="H118" s="8"/>
    </row>
    <row r="119" spans="1:8" ht="15.75">
      <c r="A119" s="4">
        <v>107</v>
      </c>
      <c r="B119" s="4" t="s">
        <v>36</v>
      </c>
      <c r="C119" s="6">
        <v>63</v>
      </c>
      <c r="D119" s="6">
        <v>107</v>
      </c>
      <c r="E119" s="28">
        <v>349.3</v>
      </c>
      <c r="F119" s="7">
        <v>138600</v>
      </c>
      <c r="G119" s="57">
        <f t="shared" si="7"/>
        <v>48412980</v>
      </c>
      <c r="H119" s="8"/>
    </row>
    <row r="120" spans="1:8" ht="15.75">
      <c r="A120" s="4">
        <v>108</v>
      </c>
      <c r="B120" s="4" t="s">
        <v>36</v>
      </c>
      <c r="C120" s="6">
        <v>63</v>
      </c>
      <c r="D120" s="6">
        <v>108</v>
      </c>
      <c r="E120" s="28">
        <v>349.6</v>
      </c>
      <c r="F120" s="7">
        <v>138600</v>
      </c>
      <c r="G120" s="57">
        <f t="shared" si="7"/>
        <v>48454560</v>
      </c>
      <c r="H120" s="8"/>
    </row>
    <row r="121" spans="1:8" ht="15.75">
      <c r="A121" s="4">
        <v>109</v>
      </c>
      <c r="B121" s="4" t="s">
        <v>36</v>
      </c>
      <c r="C121" s="6">
        <v>63</v>
      </c>
      <c r="D121" s="6">
        <v>109</v>
      </c>
      <c r="E121" s="28">
        <v>350.2</v>
      </c>
      <c r="F121" s="7">
        <v>138600</v>
      </c>
      <c r="G121" s="57">
        <f t="shared" si="7"/>
        <v>48537720</v>
      </c>
      <c r="H121" s="8"/>
    </row>
    <row r="122" spans="1:8" ht="15.75">
      <c r="A122" s="4">
        <v>110</v>
      </c>
      <c r="B122" s="4" t="s">
        <v>36</v>
      </c>
      <c r="C122" s="6">
        <v>63</v>
      </c>
      <c r="D122" s="6">
        <v>110</v>
      </c>
      <c r="E122" s="28">
        <v>349.3</v>
      </c>
      <c r="F122" s="7">
        <v>138600</v>
      </c>
      <c r="G122" s="57">
        <f t="shared" si="7"/>
        <v>48412980</v>
      </c>
      <c r="H122" s="8"/>
    </row>
    <row r="123" spans="1:8" ht="15.75">
      <c r="A123" s="4">
        <v>111</v>
      </c>
      <c r="B123" s="4" t="s">
        <v>36</v>
      </c>
      <c r="C123" s="6">
        <v>63</v>
      </c>
      <c r="D123" s="6">
        <v>111</v>
      </c>
      <c r="E123" s="28">
        <v>349.4</v>
      </c>
      <c r="F123" s="7">
        <v>138600</v>
      </c>
      <c r="G123" s="57">
        <f t="shared" si="7"/>
        <v>48426840</v>
      </c>
      <c r="H123" s="8"/>
    </row>
    <row r="124" spans="1:8" ht="15.75">
      <c r="A124" s="4">
        <v>112</v>
      </c>
      <c r="B124" s="4" t="s">
        <v>36</v>
      </c>
      <c r="C124" s="6">
        <v>63</v>
      </c>
      <c r="D124" s="6">
        <v>112</v>
      </c>
      <c r="E124" s="28">
        <v>349.8</v>
      </c>
      <c r="F124" s="7">
        <v>138600</v>
      </c>
      <c r="G124" s="57">
        <f t="shared" si="7"/>
        <v>48482280</v>
      </c>
      <c r="H124" s="8"/>
    </row>
    <row r="125" spans="1:8" ht="15.75">
      <c r="A125" s="4">
        <v>113</v>
      </c>
      <c r="B125" s="4" t="s">
        <v>36</v>
      </c>
      <c r="C125" s="6">
        <v>63</v>
      </c>
      <c r="D125" s="6">
        <v>113</v>
      </c>
      <c r="E125" s="28">
        <v>349.4</v>
      </c>
      <c r="F125" s="7">
        <v>138600</v>
      </c>
      <c r="G125" s="57">
        <f t="shared" si="7"/>
        <v>48426840</v>
      </c>
      <c r="H125" s="8"/>
    </row>
    <row r="126" spans="1:8" ht="15.75">
      <c r="A126" s="4">
        <v>114</v>
      </c>
      <c r="B126" s="4" t="s">
        <v>36</v>
      </c>
      <c r="C126" s="6">
        <v>63</v>
      </c>
      <c r="D126" s="6">
        <v>114</v>
      </c>
      <c r="E126" s="28">
        <v>346.5</v>
      </c>
      <c r="F126" s="7">
        <v>166500</v>
      </c>
      <c r="G126" s="57">
        <f t="shared" si="7"/>
        <v>57692250</v>
      </c>
      <c r="H126" s="8" t="s">
        <v>15</v>
      </c>
    </row>
    <row r="127" spans="1:8" ht="15.75">
      <c r="A127" s="4">
        <v>115</v>
      </c>
      <c r="B127" s="4" t="s">
        <v>36</v>
      </c>
      <c r="C127" s="6">
        <v>63</v>
      </c>
      <c r="D127" s="6">
        <v>116</v>
      </c>
      <c r="E127" s="28">
        <v>752.5</v>
      </c>
      <c r="F127" s="7">
        <v>135000</v>
      </c>
      <c r="G127" s="57">
        <f t="shared" si="7"/>
        <v>101587500</v>
      </c>
      <c r="H127" s="8"/>
    </row>
    <row r="128" spans="1:8" ht="15.75">
      <c r="A128" s="4">
        <v>116</v>
      </c>
      <c r="B128" s="4" t="s">
        <v>36</v>
      </c>
      <c r="C128" s="6">
        <v>63</v>
      </c>
      <c r="D128" s="6">
        <v>118</v>
      </c>
      <c r="E128" s="28">
        <v>750.3</v>
      </c>
      <c r="F128" s="7">
        <v>135000</v>
      </c>
      <c r="G128" s="57">
        <f t="shared" si="7"/>
        <v>101290500</v>
      </c>
      <c r="H128" s="8"/>
    </row>
    <row r="129" spans="1:8" ht="15.75">
      <c r="A129" s="4">
        <v>117</v>
      </c>
      <c r="B129" s="4" t="s">
        <v>36</v>
      </c>
      <c r="C129" s="6">
        <v>63</v>
      </c>
      <c r="D129" s="6">
        <v>128</v>
      </c>
      <c r="E129" s="28">
        <v>330.6</v>
      </c>
      <c r="F129" s="7">
        <v>166500</v>
      </c>
      <c r="G129" s="57">
        <f t="shared" si="7"/>
        <v>55044900.00000001</v>
      </c>
      <c r="H129" s="8" t="s">
        <v>15</v>
      </c>
    </row>
    <row r="130" spans="1:8" ht="15.75">
      <c r="A130" s="4">
        <v>118</v>
      </c>
      <c r="B130" s="4" t="s">
        <v>36</v>
      </c>
      <c r="C130" s="6">
        <v>63</v>
      </c>
      <c r="D130" s="6">
        <v>127</v>
      </c>
      <c r="E130" s="28">
        <v>350.9</v>
      </c>
      <c r="F130" s="7">
        <v>138600</v>
      </c>
      <c r="G130" s="57">
        <f t="shared" si="7"/>
        <v>48634740</v>
      </c>
      <c r="H130" s="8"/>
    </row>
    <row r="131" spans="1:8" ht="15.75">
      <c r="A131" s="4">
        <v>119</v>
      </c>
      <c r="B131" s="4" t="s">
        <v>36</v>
      </c>
      <c r="C131" s="6">
        <v>63</v>
      </c>
      <c r="D131" s="6">
        <v>126</v>
      </c>
      <c r="E131" s="28">
        <v>350.4</v>
      </c>
      <c r="F131" s="7">
        <v>138600</v>
      </c>
      <c r="G131" s="57">
        <f t="shared" si="7"/>
        <v>48565440</v>
      </c>
      <c r="H131" s="8"/>
    </row>
    <row r="132" spans="1:8" ht="15.75">
      <c r="A132" s="4">
        <v>120</v>
      </c>
      <c r="B132" s="4" t="s">
        <v>36</v>
      </c>
      <c r="C132" s="6">
        <v>63</v>
      </c>
      <c r="D132" s="6">
        <v>125</v>
      </c>
      <c r="E132" s="28">
        <v>350.6</v>
      </c>
      <c r="F132" s="7">
        <v>138600</v>
      </c>
      <c r="G132" s="57">
        <f t="shared" si="7"/>
        <v>48593160</v>
      </c>
      <c r="H132" s="8"/>
    </row>
    <row r="133" spans="1:8" ht="15.75">
      <c r="A133" s="4">
        <v>121</v>
      </c>
      <c r="B133" s="4" t="s">
        <v>36</v>
      </c>
      <c r="C133" s="6">
        <v>63</v>
      </c>
      <c r="D133" s="6">
        <v>124</v>
      </c>
      <c r="E133" s="28">
        <v>350.9</v>
      </c>
      <c r="F133" s="7">
        <v>138600</v>
      </c>
      <c r="G133" s="57">
        <f t="shared" si="7"/>
        <v>48634740</v>
      </c>
      <c r="H133" s="8"/>
    </row>
    <row r="134" spans="1:8" ht="15.75">
      <c r="A134" s="4">
        <v>122</v>
      </c>
      <c r="B134" s="4" t="s">
        <v>36</v>
      </c>
      <c r="C134" s="6">
        <v>63</v>
      </c>
      <c r="D134" s="6">
        <v>123</v>
      </c>
      <c r="E134" s="28">
        <v>350.8</v>
      </c>
      <c r="F134" s="7">
        <v>138600</v>
      </c>
      <c r="G134" s="57">
        <f t="shared" si="7"/>
        <v>48620880</v>
      </c>
      <c r="H134" s="8"/>
    </row>
    <row r="135" spans="1:8" ht="15.75">
      <c r="A135" s="4">
        <v>123</v>
      </c>
      <c r="B135" s="4" t="s">
        <v>36</v>
      </c>
      <c r="C135" s="6">
        <v>63</v>
      </c>
      <c r="D135" s="6">
        <v>122</v>
      </c>
      <c r="E135" s="28">
        <v>350.4</v>
      </c>
      <c r="F135" s="7">
        <v>138600</v>
      </c>
      <c r="G135" s="57">
        <f t="shared" si="7"/>
        <v>48565440</v>
      </c>
      <c r="H135" s="8"/>
    </row>
    <row r="136" spans="1:8" ht="15.75">
      <c r="A136" s="4">
        <v>124</v>
      </c>
      <c r="B136" s="4" t="s">
        <v>36</v>
      </c>
      <c r="C136" s="6">
        <v>63</v>
      </c>
      <c r="D136" s="6">
        <v>117</v>
      </c>
      <c r="E136" s="28">
        <v>752.8</v>
      </c>
      <c r="F136" s="7">
        <v>125100</v>
      </c>
      <c r="G136" s="57">
        <f t="shared" si="7"/>
        <v>94175280</v>
      </c>
      <c r="H136" s="8"/>
    </row>
    <row r="137" spans="1:8" ht="15.75">
      <c r="A137" s="4">
        <v>125</v>
      </c>
      <c r="B137" s="4" t="s">
        <v>36</v>
      </c>
      <c r="C137" s="6">
        <v>63</v>
      </c>
      <c r="D137" s="6">
        <v>115</v>
      </c>
      <c r="E137" s="28">
        <v>753</v>
      </c>
      <c r="F137" s="7">
        <v>125100</v>
      </c>
      <c r="G137" s="57">
        <f t="shared" si="7"/>
        <v>94200300</v>
      </c>
      <c r="H137" s="8"/>
    </row>
    <row r="138" spans="1:8" ht="15.75">
      <c r="A138" s="4">
        <v>126</v>
      </c>
      <c r="B138" s="4" t="s">
        <v>36</v>
      </c>
      <c r="C138" s="6">
        <v>63</v>
      </c>
      <c r="D138" s="6">
        <v>121</v>
      </c>
      <c r="E138" s="28">
        <v>350.9</v>
      </c>
      <c r="F138" s="7">
        <v>138600</v>
      </c>
      <c r="G138" s="57">
        <f t="shared" si="7"/>
        <v>48634740</v>
      </c>
      <c r="H138" s="8"/>
    </row>
    <row r="139" spans="1:8" ht="15.75">
      <c r="A139" s="4">
        <v>127</v>
      </c>
      <c r="B139" s="4" t="s">
        <v>36</v>
      </c>
      <c r="C139" s="6">
        <v>63</v>
      </c>
      <c r="D139" s="6">
        <v>120</v>
      </c>
      <c r="E139" s="28">
        <v>350.7</v>
      </c>
      <c r="F139" s="7">
        <v>138600</v>
      </c>
      <c r="G139" s="57">
        <f t="shared" si="7"/>
        <v>48607020</v>
      </c>
      <c r="H139" s="8"/>
    </row>
    <row r="140" spans="1:8" ht="15.75">
      <c r="A140" s="4">
        <v>128</v>
      </c>
      <c r="B140" s="4" t="s">
        <v>36</v>
      </c>
      <c r="C140" s="6">
        <v>63</v>
      </c>
      <c r="D140" s="6">
        <v>119</v>
      </c>
      <c r="E140" s="28">
        <v>341.1</v>
      </c>
      <c r="F140" s="7">
        <v>166500</v>
      </c>
      <c r="G140" s="57">
        <f t="shared" si="7"/>
        <v>56793150.00000001</v>
      </c>
      <c r="H140" s="8" t="s">
        <v>15</v>
      </c>
    </row>
    <row r="141" spans="1:8" ht="15.75">
      <c r="A141" s="72" t="s">
        <v>16</v>
      </c>
      <c r="B141" s="72"/>
      <c r="C141" s="31">
        <v>24</v>
      </c>
      <c r="D141" s="31"/>
      <c r="E141" s="2">
        <f>SUM(E117:E140)</f>
        <v>9967</v>
      </c>
      <c r="F141" s="3"/>
      <c r="G141" s="59">
        <f>SUM(G117:G140)</f>
        <v>1393514640</v>
      </c>
      <c r="H141" s="9"/>
    </row>
    <row r="142" spans="1:8" ht="15.75">
      <c r="A142" s="4">
        <v>129</v>
      </c>
      <c r="B142" s="4" t="s">
        <v>37</v>
      </c>
      <c r="C142" s="6">
        <v>65</v>
      </c>
      <c r="D142" s="6">
        <v>5</v>
      </c>
      <c r="E142" s="28">
        <v>349.5</v>
      </c>
      <c r="F142" s="7">
        <v>166500</v>
      </c>
      <c r="G142" s="57">
        <f>E142*F142</f>
        <v>58191750</v>
      </c>
      <c r="H142" s="8" t="s">
        <v>15</v>
      </c>
    </row>
    <row r="143" spans="1:8" ht="15.75">
      <c r="A143" s="4">
        <v>130</v>
      </c>
      <c r="B143" s="4" t="s">
        <v>37</v>
      </c>
      <c r="C143" s="6">
        <v>65</v>
      </c>
      <c r="D143" s="6">
        <v>6</v>
      </c>
      <c r="E143" s="28">
        <v>361.7</v>
      </c>
      <c r="F143" s="7">
        <v>138600</v>
      </c>
      <c r="G143" s="57">
        <f aca="true" t="shared" si="8" ref="G143:G161">E143*F143</f>
        <v>50131620</v>
      </c>
      <c r="H143" s="8"/>
    </row>
    <row r="144" spans="1:8" ht="15.75">
      <c r="A144" s="4">
        <v>131</v>
      </c>
      <c r="B144" s="4" t="s">
        <v>37</v>
      </c>
      <c r="C144" s="6">
        <v>65</v>
      </c>
      <c r="D144" s="6">
        <v>7</v>
      </c>
      <c r="E144" s="28">
        <v>361.9</v>
      </c>
      <c r="F144" s="7">
        <v>138600</v>
      </c>
      <c r="G144" s="57">
        <f t="shared" si="8"/>
        <v>50159340</v>
      </c>
      <c r="H144" s="8"/>
    </row>
    <row r="145" spans="1:8" ht="15.75">
      <c r="A145" s="4">
        <v>132</v>
      </c>
      <c r="B145" s="4" t="s">
        <v>37</v>
      </c>
      <c r="C145" s="6">
        <v>65</v>
      </c>
      <c r="D145" s="6">
        <v>8</v>
      </c>
      <c r="E145" s="28">
        <v>361.8</v>
      </c>
      <c r="F145" s="7">
        <v>138600</v>
      </c>
      <c r="G145" s="57">
        <f t="shared" si="8"/>
        <v>50145480</v>
      </c>
      <c r="H145" s="8"/>
    </row>
    <row r="146" spans="1:8" ht="15.75">
      <c r="A146" s="4">
        <v>133</v>
      </c>
      <c r="B146" s="4" t="s">
        <v>37</v>
      </c>
      <c r="C146" s="6">
        <v>65</v>
      </c>
      <c r="D146" s="6">
        <v>9</v>
      </c>
      <c r="E146" s="28">
        <v>361.5</v>
      </c>
      <c r="F146" s="7">
        <v>138600</v>
      </c>
      <c r="G146" s="57">
        <f t="shared" si="8"/>
        <v>50103900</v>
      </c>
      <c r="H146" s="8"/>
    </row>
    <row r="147" spans="1:8" ht="15.75">
      <c r="A147" s="4">
        <v>134</v>
      </c>
      <c r="B147" s="4" t="s">
        <v>37</v>
      </c>
      <c r="C147" s="6">
        <v>65</v>
      </c>
      <c r="D147" s="6">
        <v>10</v>
      </c>
      <c r="E147" s="28">
        <v>361.4</v>
      </c>
      <c r="F147" s="7">
        <v>138600</v>
      </c>
      <c r="G147" s="57">
        <f t="shared" si="8"/>
        <v>50090040</v>
      </c>
      <c r="H147" s="8"/>
    </row>
    <row r="148" spans="1:8" ht="15.75">
      <c r="A148" s="4">
        <v>135</v>
      </c>
      <c r="B148" s="4" t="s">
        <v>37</v>
      </c>
      <c r="C148" s="6">
        <v>65</v>
      </c>
      <c r="D148" s="6">
        <v>11</v>
      </c>
      <c r="E148" s="28">
        <v>361.5</v>
      </c>
      <c r="F148" s="7">
        <v>138600</v>
      </c>
      <c r="G148" s="57">
        <f t="shared" si="8"/>
        <v>50103900</v>
      </c>
      <c r="H148" s="8"/>
    </row>
    <row r="149" spans="1:8" ht="15.75">
      <c r="A149" s="4">
        <v>136</v>
      </c>
      <c r="B149" s="4" t="s">
        <v>37</v>
      </c>
      <c r="C149" s="6">
        <v>65</v>
      </c>
      <c r="D149" s="6">
        <v>12</v>
      </c>
      <c r="E149" s="28">
        <v>361.3</v>
      </c>
      <c r="F149" s="7">
        <v>138600</v>
      </c>
      <c r="G149" s="57">
        <f t="shared" si="8"/>
        <v>50076180</v>
      </c>
      <c r="H149" s="8"/>
    </row>
    <row r="150" spans="1:8" ht="15.75">
      <c r="A150" s="4">
        <v>137</v>
      </c>
      <c r="B150" s="4" t="s">
        <v>37</v>
      </c>
      <c r="C150" s="6">
        <v>65</v>
      </c>
      <c r="D150" s="6">
        <v>13</v>
      </c>
      <c r="E150" s="28">
        <v>361.2</v>
      </c>
      <c r="F150" s="7">
        <v>138600</v>
      </c>
      <c r="G150" s="57">
        <f t="shared" si="8"/>
        <v>50062320</v>
      </c>
      <c r="H150" s="8"/>
    </row>
    <row r="151" spans="1:8" ht="15.75">
      <c r="A151" s="4">
        <v>138</v>
      </c>
      <c r="B151" s="4" t="s">
        <v>37</v>
      </c>
      <c r="C151" s="6">
        <v>65</v>
      </c>
      <c r="D151" s="6">
        <v>14</v>
      </c>
      <c r="E151" s="28">
        <v>317</v>
      </c>
      <c r="F151" s="7">
        <v>166500</v>
      </c>
      <c r="G151" s="57">
        <f t="shared" si="8"/>
        <v>52780500</v>
      </c>
      <c r="H151" s="8" t="s">
        <v>15</v>
      </c>
    </row>
    <row r="152" spans="1:8" ht="15.75">
      <c r="A152" s="4">
        <v>139</v>
      </c>
      <c r="B152" s="4" t="s">
        <v>37</v>
      </c>
      <c r="C152" s="6">
        <v>65</v>
      </c>
      <c r="D152" s="6">
        <v>31</v>
      </c>
      <c r="E152" s="28">
        <v>302.4</v>
      </c>
      <c r="F152" s="7">
        <v>166500</v>
      </c>
      <c r="G152" s="57">
        <f t="shared" si="8"/>
        <v>50349599.99999999</v>
      </c>
      <c r="H152" s="8" t="s">
        <v>15</v>
      </c>
    </row>
    <row r="153" spans="1:8" ht="15.75">
      <c r="A153" s="4">
        <v>140</v>
      </c>
      <c r="B153" s="4" t="s">
        <v>37</v>
      </c>
      <c r="C153" s="6">
        <v>65</v>
      </c>
      <c r="D153" s="6">
        <v>30</v>
      </c>
      <c r="E153" s="28">
        <v>360.7</v>
      </c>
      <c r="F153" s="7">
        <v>138600</v>
      </c>
      <c r="G153" s="57">
        <f t="shared" si="8"/>
        <v>49993020</v>
      </c>
      <c r="H153" s="8"/>
    </row>
    <row r="154" spans="1:8" ht="15.75">
      <c r="A154" s="4">
        <v>141</v>
      </c>
      <c r="B154" s="4" t="s">
        <v>37</v>
      </c>
      <c r="C154" s="6">
        <v>65</v>
      </c>
      <c r="D154" s="6">
        <v>29</v>
      </c>
      <c r="E154" s="28">
        <v>360.5</v>
      </c>
      <c r="F154" s="7">
        <v>138600</v>
      </c>
      <c r="G154" s="57">
        <f t="shared" si="8"/>
        <v>49965300</v>
      </c>
      <c r="H154" s="8"/>
    </row>
    <row r="155" spans="1:8" ht="15.75">
      <c r="A155" s="4">
        <v>142</v>
      </c>
      <c r="B155" s="4" t="s">
        <v>37</v>
      </c>
      <c r="C155" s="6">
        <v>65</v>
      </c>
      <c r="D155" s="6">
        <v>28</v>
      </c>
      <c r="E155" s="28">
        <v>360.9</v>
      </c>
      <c r="F155" s="7">
        <v>138600</v>
      </c>
      <c r="G155" s="57">
        <f t="shared" si="8"/>
        <v>50020740</v>
      </c>
      <c r="H155" s="8"/>
    </row>
    <row r="156" spans="1:16" ht="15.75">
      <c r="A156" s="4">
        <v>143</v>
      </c>
      <c r="B156" s="4" t="s">
        <v>37</v>
      </c>
      <c r="C156" s="6">
        <v>65</v>
      </c>
      <c r="D156" s="6">
        <v>27</v>
      </c>
      <c r="E156" s="28">
        <v>361</v>
      </c>
      <c r="F156" s="7">
        <v>138600</v>
      </c>
      <c r="G156" s="57">
        <f t="shared" si="8"/>
        <v>50034600</v>
      </c>
      <c r="H156" s="8"/>
      <c r="P156" s="12"/>
    </row>
    <row r="157" spans="1:16" ht="15.75">
      <c r="A157" s="4">
        <v>144</v>
      </c>
      <c r="B157" s="4" t="s">
        <v>37</v>
      </c>
      <c r="C157" s="6">
        <v>65</v>
      </c>
      <c r="D157" s="6">
        <v>26</v>
      </c>
      <c r="E157" s="28">
        <v>360.7</v>
      </c>
      <c r="F157" s="7">
        <v>138600</v>
      </c>
      <c r="G157" s="57">
        <f t="shared" si="8"/>
        <v>49993020</v>
      </c>
      <c r="H157" s="8"/>
      <c r="P157" s="12"/>
    </row>
    <row r="158" spans="1:16" ht="15.75">
      <c r="A158" s="4">
        <v>145</v>
      </c>
      <c r="B158" s="4" t="s">
        <v>37</v>
      </c>
      <c r="C158" s="6">
        <v>65</v>
      </c>
      <c r="D158" s="6">
        <v>25</v>
      </c>
      <c r="E158" s="28">
        <v>361.5</v>
      </c>
      <c r="F158" s="7">
        <v>138600</v>
      </c>
      <c r="G158" s="57">
        <f t="shared" si="8"/>
        <v>50103900</v>
      </c>
      <c r="H158" s="8"/>
      <c r="P158" s="12"/>
    </row>
    <row r="159" spans="1:16" ht="15.75">
      <c r="A159" s="4">
        <v>146</v>
      </c>
      <c r="B159" s="4" t="s">
        <v>37</v>
      </c>
      <c r="C159" s="6">
        <v>65</v>
      </c>
      <c r="D159" s="6">
        <v>24</v>
      </c>
      <c r="E159" s="28">
        <v>361.2</v>
      </c>
      <c r="F159" s="7">
        <v>138600</v>
      </c>
      <c r="G159" s="57">
        <f t="shared" si="8"/>
        <v>50062320</v>
      </c>
      <c r="H159" s="8"/>
      <c r="P159" s="12"/>
    </row>
    <row r="160" spans="1:16" ht="15.75">
      <c r="A160" s="4">
        <v>147</v>
      </c>
      <c r="B160" s="4" t="s">
        <v>37</v>
      </c>
      <c r="C160" s="6">
        <v>65</v>
      </c>
      <c r="D160" s="6">
        <v>23</v>
      </c>
      <c r="E160" s="28">
        <v>361.2</v>
      </c>
      <c r="F160" s="7">
        <v>138600</v>
      </c>
      <c r="G160" s="57">
        <f t="shared" si="8"/>
        <v>50062320</v>
      </c>
      <c r="H160" s="8"/>
      <c r="P160" s="12"/>
    </row>
    <row r="161" spans="1:16" ht="15.75">
      <c r="A161" s="4">
        <v>148</v>
      </c>
      <c r="B161" s="4" t="s">
        <v>37</v>
      </c>
      <c r="C161" s="6">
        <v>65</v>
      </c>
      <c r="D161" s="6">
        <v>22</v>
      </c>
      <c r="E161" s="28">
        <v>348.9</v>
      </c>
      <c r="F161" s="7">
        <v>166500</v>
      </c>
      <c r="G161" s="57">
        <f t="shared" si="8"/>
        <v>58091849.99999999</v>
      </c>
      <c r="H161" s="8" t="s">
        <v>15</v>
      </c>
      <c r="P161" s="12"/>
    </row>
    <row r="162" spans="1:16" ht="15.75">
      <c r="A162" s="72" t="s">
        <v>16</v>
      </c>
      <c r="B162" s="72"/>
      <c r="C162" s="31">
        <v>20</v>
      </c>
      <c r="D162" s="31"/>
      <c r="E162" s="2">
        <f>SUM(E142:E161)</f>
        <v>7097.799999999998</v>
      </c>
      <c r="F162" s="3"/>
      <c r="G162" s="59">
        <f>SUM(G142:G161)</f>
        <v>1020521700</v>
      </c>
      <c r="H162" s="9"/>
      <c r="P162" s="12"/>
    </row>
    <row r="163" spans="1:16" ht="15.75">
      <c r="A163" s="4">
        <v>149</v>
      </c>
      <c r="B163" s="4" t="s">
        <v>38</v>
      </c>
      <c r="C163" s="6">
        <v>65</v>
      </c>
      <c r="D163" s="6">
        <v>32</v>
      </c>
      <c r="E163" s="5" t="s">
        <v>47</v>
      </c>
      <c r="F163" s="7">
        <v>138600</v>
      </c>
      <c r="G163" s="57" t="e">
        <f>E163*F163</f>
        <v>#VALUE!</v>
      </c>
      <c r="H163" s="8"/>
      <c r="P163" s="12"/>
    </row>
    <row r="164" spans="1:16" ht="15.75">
      <c r="A164" s="4">
        <v>150</v>
      </c>
      <c r="B164" s="4" t="s">
        <v>38</v>
      </c>
      <c r="C164" s="6">
        <v>65</v>
      </c>
      <c r="D164" s="6">
        <v>33</v>
      </c>
      <c r="E164" s="5" t="s">
        <v>48</v>
      </c>
      <c r="F164" s="7">
        <v>138600</v>
      </c>
      <c r="G164" s="57" t="e">
        <f aca="true" t="shared" si="9" ref="G164:G175">E164*F164</f>
        <v>#VALUE!</v>
      </c>
      <c r="H164" s="8"/>
      <c r="P164" s="12"/>
    </row>
    <row r="165" spans="1:16" ht="15.75">
      <c r="A165" s="4">
        <v>151</v>
      </c>
      <c r="B165" s="4" t="s">
        <v>38</v>
      </c>
      <c r="C165" s="6">
        <v>65</v>
      </c>
      <c r="D165" s="6">
        <v>34</v>
      </c>
      <c r="E165" s="5" t="s">
        <v>49</v>
      </c>
      <c r="F165" s="7">
        <v>138600</v>
      </c>
      <c r="G165" s="57" t="e">
        <f t="shared" si="9"/>
        <v>#VALUE!</v>
      </c>
      <c r="H165" s="8"/>
      <c r="P165" s="12"/>
    </row>
    <row r="166" spans="1:16" ht="15.75">
      <c r="A166" s="4">
        <v>152</v>
      </c>
      <c r="B166" s="4" t="s">
        <v>38</v>
      </c>
      <c r="C166" s="6">
        <v>65</v>
      </c>
      <c r="D166" s="6">
        <v>35</v>
      </c>
      <c r="E166" s="5" t="s">
        <v>48</v>
      </c>
      <c r="F166" s="7">
        <v>138600</v>
      </c>
      <c r="G166" s="57" t="e">
        <f t="shared" si="9"/>
        <v>#VALUE!</v>
      </c>
      <c r="H166" s="8"/>
      <c r="P166" s="12"/>
    </row>
    <row r="167" spans="1:16" ht="15.75">
      <c r="A167" s="4">
        <v>153</v>
      </c>
      <c r="B167" s="4" t="s">
        <v>38</v>
      </c>
      <c r="C167" s="6">
        <v>65</v>
      </c>
      <c r="D167" s="6">
        <v>36</v>
      </c>
      <c r="E167" s="5" t="s">
        <v>50</v>
      </c>
      <c r="F167" s="7">
        <v>138600</v>
      </c>
      <c r="G167" s="57" t="e">
        <f t="shared" si="9"/>
        <v>#VALUE!</v>
      </c>
      <c r="H167" s="8"/>
      <c r="P167" s="12"/>
    </row>
    <row r="168" spans="1:16" ht="15.75">
      <c r="A168" s="4">
        <v>154</v>
      </c>
      <c r="B168" s="4" t="s">
        <v>38</v>
      </c>
      <c r="C168" s="6">
        <v>65</v>
      </c>
      <c r="D168" s="6">
        <v>37</v>
      </c>
      <c r="E168" s="5" t="s">
        <v>48</v>
      </c>
      <c r="F168" s="7">
        <v>138600</v>
      </c>
      <c r="G168" s="57" t="e">
        <f t="shared" si="9"/>
        <v>#VALUE!</v>
      </c>
      <c r="H168" s="8"/>
      <c r="P168" s="12"/>
    </row>
    <row r="169" spans="1:16" ht="15.75">
      <c r="A169" s="4">
        <v>155</v>
      </c>
      <c r="B169" s="4" t="s">
        <v>38</v>
      </c>
      <c r="C169" s="6">
        <v>65</v>
      </c>
      <c r="D169" s="6">
        <v>38</v>
      </c>
      <c r="E169" s="5" t="s">
        <v>51</v>
      </c>
      <c r="F169" s="7">
        <v>138600</v>
      </c>
      <c r="G169" s="57" t="e">
        <f t="shared" si="9"/>
        <v>#VALUE!</v>
      </c>
      <c r="H169" s="8"/>
      <c r="P169" s="61"/>
    </row>
    <row r="170" spans="1:8" ht="15.75">
      <c r="A170" s="4">
        <v>156</v>
      </c>
      <c r="B170" s="4" t="s">
        <v>38</v>
      </c>
      <c r="C170" s="6">
        <v>65</v>
      </c>
      <c r="D170" s="6">
        <v>39</v>
      </c>
      <c r="E170" s="5" t="s">
        <v>50</v>
      </c>
      <c r="F170" s="7">
        <v>138600</v>
      </c>
      <c r="G170" s="57" t="e">
        <f t="shared" si="9"/>
        <v>#VALUE!</v>
      </c>
      <c r="H170" s="8"/>
    </row>
    <row r="171" spans="1:8" ht="15.75">
      <c r="A171" s="4">
        <v>157</v>
      </c>
      <c r="B171" s="4" t="s">
        <v>38</v>
      </c>
      <c r="C171" s="6">
        <v>65</v>
      </c>
      <c r="D171" s="6">
        <v>40</v>
      </c>
      <c r="E171" s="5" t="s">
        <v>52</v>
      </c>
      <c r="F171" s="7">
        <v>138600</v>
      </c>
      <c r="G171" s="57" t="e">
        <f t="shared" si="9"/>
        <v>#VALUE!</v>
      </c>
      <c r="H171" s="8"/>
    </row>
    <row r="172" spans="1:8" ht="15.75">
      <c r="A172" s="4">
        <v>158</v>
      </c>
      <c r="B172" s="4" t="s">
        <v>38</v>
      </c>
      <c r="C172" s="6">
        <v>65</v>
      </c>
      <c r="D172" s="6">
        <v>41</v>
      </c>
      <c r="E172" s="5" t="s">
        <v>53</v>
      </c>
      <c r="F172" s="7">
        <v>166500</v>
      </c>
      <c r="G172" s="57" t="e">
        <f t="shared" si="9"/>
        <v>#VALUE!</v>
      </c>
      <c r="H172" s="8" t="s">
        <v>15</v>
      </c>
    </row>
    <row r="173" spans="1:8" ht="15.75">
      <c r="A173" s="4">
        <v>159</v>
      </c>
      <c r="B173" s="4" t="s">
        <v>38</v>
      </c>
      <c r="C173" s="6">
        <v>65</v>
      </c>
      <c r="D173" s="6">
        <v>50</v>
      </c>
      <c r="E173" s="5" t="s">
        <v>54</v>
      </c>
      <c r="F173" s="7">
        <v>189900</v>
      </c>
      <c r="G173" s="57" t="e">
        <f t="shared" si="9"/>
        <v>#VALUE!</v>
      </c>
      <c r="H173" s="8"/>
    </row>
    <row r="174" spans="1:8" ht="15.75">
      <c r="A174" s="4">
        <v>160</v>
      </c>
      <c r="B174" s="4" t="s">
        <v>38</v>
      </c>
      <c r="C174" s="6">
        <v>65</v>
      </c>
      <c r="D174" s="6">
        <v>49</v>
      </c>
      <c r="E174" s="5" t="s">
        <v>55</v>
      </c>
      <c r="F174" s="7">
        <v>189900</v>
      </c>
      <c r="G174" s="57" t="e">
        <f t="shared" si="9"/>
        <v>#VALUE!</v>
      </c>
      <c r="H174" s="8"/>
    </row>
    <row r="175" spans="1:8" ht="15.75">
      <c r="A175" s="4">
        <v>161</v>
      </c>
      <c r="B175" s="4" t="s">
        <v>38</v>
      </c>
      <c r="C175" s="6">
        <v>65</v>
      </c>
      <c r="D175" s="6">
        <v>48</v>
      </c>
      <c r="E175" s="5" t="s">
        <v>56</v>
      </c>
      <c r="F175" s="7">
        <v>189900</v>
      </c>
      <c r="G175" s="57" t="e">
        <f t="shared" si="9"/>
        <v>#VALUE!</v>
      </c>
      <c r="H175" s="8"/>
    </row>
    <row r="176" spans="1:8" ht="15.75">
      <c r="A176" s="72" t="s">
        <v>16</v>
      </c>
      <c r="B176" s="72"/>
      <c r="C176" s="31">
        <v>13</v>
      </c>
      <c r="D176" s="31"/>
      <c r="E176" s="2">
        <v>4720.2</v>
      </c>
      <c r="F176" s="3"/>
      <c r="G176" s="59" t="e">
        <f>SUM(G163:G175)</f>
        <v>#VALUE!</v>
      </c>
      <c r="H176" s="9"/>
    </row>
    <row r="177" spans="1:8" ht="15.75">
      <c r="A177" s="4">
        <v>162</v>
      </c>
      <c r="B177" s="4" t="s">
        <v>39</v>
      </c>
      <c r="C177" s="6">
        <v>62</v>
      </c>
      <c r="D177" s="6">
        <v>1</v>
      </c>
      <c r="E177" s="28">
        <v>162.6</v>
      </c>
      <c r="F177" s="7">
        <v>180000</v>
      </c>
      <c r="G177" s="57">
        <f>E177*F177</f>
        <v>29268000</v>
      </c>
      <c r="H177" s="8" t="s">
        <v>15</v>
      </c>
    </row>
    <row r="178" spans="1:8" ht="15.75">
      <c r="A178" s="4">
        <v>163</v>
      </c>
      <c r="B178" s="4" t="s">
        <v>39</v>
      </c>
      <c r="C178" s="6">
        <v>62</v>
      </c>
      <c r="D178" s="6">
        <v>2</v>
      </c>
      <c r="E178" s="28">
        <v>175</v>
      </c>
      <c r="F178" s="7">
        <v>150300</v>
      </c>
      <c r="G178" s="57">
        <f>E178*F178</f>
        <v>26302500</v>
      </c>
      <c r="H178" s="8"/>
    </row>
    <row r="179" spans="1:8" ht="15.75">
      <c r="A179" s="72" t="s">
        <v>16</v>
      </c>
      <c r="B179" s="72"/>
      <c r="C179" s="31">
        <v>2</v>
      </c>
      <c r="D179" s="31"/>
      <c r="E179" s="2">
        <f>E178+E177</f>
        <v>337.6</v>
      </c>
      <c r="F179" s="3"/>
      <c r="G179" s="59">
        <f>SUM(G177:G178)</f>
        <v>55570500</v>
      </c>
      <c r="H179" s="9"/>
    </row>
    <row r="180" spans="1:8" ht="15.75">
      <c r="A180" s="72" t="s">
        <v>41</v>
      </c>
      <c r="B180" s="72"/>
      <c r="C180" s="31" t="s">
        <v>82</v>
      </c>
      <c r="D180" s="31"/>
      <c r="E180" s="2">
        <v>55458.7</v>
      </c>
      <c r="F180" s="28"/>
      <c r="G180" s="59" t="e">
        <f>SUM(G10,G32,G41,G49,G67,G77,G98,G116,G141,G162,G176,G179)</f>
        <v>#VALUE!</v>
      </c>
      <c r="H180" s="4"/>
    </row>
    <row r="181" spans="2:5" ht="15.75">
      <c r="B181" s="23"/>
      <c r="C181" s="50"/>
      <c r="D181" s="23"/>
      <c r="E181" s="46"/>
    </row>
    <row r="182" spans="2:4" ht="12.75">
      <c r="B182" s="23"/>
      <c r="C182" s="23"/>
      <c r="D182" s="23"/>
    </row>
  </sheetData>
  <sheetProtection/>
  <mergeCells count="21">
    <mergeCell ref="A98:B98"/>
    <mergeCell ref="A116:B116"/>
    <mergeCell ref="A180:B180"/>
    <mergeCell ref="A141:B141"/>
    <mergeCell ref="A162:B162"/>
    <mergeCell ref="A176:B176"/>
    <mergeCell ref="A179:B179"/>
    <mergeCell ref="A10:B10"/>
    <mergeCell ref="A32:B32"/>
    <mergeCell ref="A41:B41"/>
    <mergeCell ref="A49:B49"/>
    <mergeCell ref="A67:B67"/>
    <mergeCell ref="A77:B77"/>
    <mergeCell ref="A1:H1"/>
    <mergeCell ref="A2:H2"/>
    <mergeCell ref="A3:A4"/>
    <mergeCell ref="B3:B4"/>
    <mergeCell ref="F3:F4"/>
    <mergeCell ref="H3:H4"/>
    <mergeCell ref="C3:E3"/>
    <mergeCell ref="G3:G4"/>
  </mergeCells>
  <printOptions/>
  <pageMargins left="0.71" right="0.39" top="0.64" bottom="0.6" header="0.5" footer="0.5"/>
  <pageSetup horizontalDpi="600" verticalDpi="600" orientation="portrait" paperSize="9" r:id="rId1"/>
  <ignoredErrors>
    <ignoredError sqref="A11:A31 A33:A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43">
      <selection activeCell="B61" sqref="B61:G61"/>
    </sheetView>
  </sheetViews>
  <sheetFormatPr defaultColWidth="9.140625" defaultRowHeight="12.75"/>
  <cols>
    <col min="1" max="1" width="10.28125" style="39" customWidth="1"/>
    <col min="2" max="2" width="13.8515625" style="39" customWidth="1"/>
    <col min="3" max="3" width="10.57421875" style="39" customWidth="1"/>
    <col min="4" max="4" width="11.28125" style="17" customWidth="1"/>
    <col min="5" max="5" width="11.8515625" style="17" customWidth="1"/>
    <col min="6" max="6" width="15.421875" style="17" customWidth="1"/>
    <col min="7" max="7" width="19.00390625" style="21" customWidth="1"/>
    <col min="8" max="10" width="9.140625" style="17" customWidth="1"/>
    <col min="11" max="11" width="13.8515625" style="17" bestFit="1" customWidth="1"/>
    <col min="12" max="16384" width="9.140625" style="17" customWidth="1"/>
  </cols>
  <sheetData>
    <row r="1" spans="2:7" ht="15.75" customHeight="1">
      <c r="B1" s="64" t="s">
        <v>43</v>
      </c>
      <c r="C1" s="64"/>
      <c r="D1" s="64"/>
      <c r="E1" s="64"/>
      <c r="F1" s="64"/>
      <c r="G1" s="64"/>
    </row>
    <row r="2" spans="1:8" s="63" customFormat="1" ht="39" customHeight="1">
      <c r="A2" s="83" t="s">
        <v>83</v>
      </c>
      <c r="B2" s="83"/>
      <c r="C2" s="83"/>
      <c r="D2" s="83"/>
      <c r="E2" s="83"/>
      <c r="F2" s="83"/>
      <c r="G2" s="83"/>
      <c r="H2" s="62"/>
    </row>
    <row r="3" spans="1:7" ht="21.75" customHeight="1">
      <c r="A3" s="89" t="s">
        <v>18</v>
      </c>
      <c r="B3" s="90" t="s">
        <v>60</v>
      </c>
      <c r="C3" s="90" t="s">
        <v>46</v>
      </c>
      <c r="D3" s="90"/>
      <c r="E3" s="90"/>
      <c r="F3" s="72" t="s">
        <v>13</v>
      </c>
      <c r="G3" s="72" t="s">
        <v>69</v>
      </c>
    </row>
    <row r="4" spans="1:7" ht="42.75" customHeight="1">
      <c r="A4" s="89"/>
      <c r="B4" s="90"/>
      <c r="C4" s="2" t="s">
        <v>59</v>
      </c>
      <c r="D4" s="2" t="s">
        <v>12</v>
      </c>
      <c r="E4" s="3" t="s">
        <v>14</v>
      </c>
      <c r="F4" s="72"/>
      <c r="G4" s="72"/>
    </row>
    <row r="5" spans="1:7" s="15" customFormat="1" ht="18.75" customHeight="1">
      <c r="A5" s="47">
        <v>1</v>
      </c>
      <c r="B5" s="1" t="s">
        <v>61</v>
      </c>
      <c r="C5" s="4">
        <v>20</v>
      </c>
      <c r="D5" s="52">
        <v>211</v>
      </c>
      <c r="E5" s="44">
        <v>462.5</v>
      </c>
      <c r="F5" s="19">
        <v>121500</v>
      </c>
      <c r="G5" s="20">
        <f>E5*F5</f>
        <v>56193750</v>
      </c>
    </row>
    <row r="6" spans="1:7" s="15" customFormat="1" ht="18" customHeight="1">
      <c r="A6" s="47">
        <v>2</v>
      </c>
      <c r="B6" s="1" t="s">
        <v>61</v>
      </c>
      <c r="C6" s="4">
        <v>20</v>
      </c>
      <c r="D6" s="52">
        <v>210</v>
      </c>
      <c r="E6" s="44">
        <v>410.5</v>
      </c>
      <c r="F6" s="19">
        <v>121500</v>
      </c>
      <c r="G6" s="20">
        <f aca="true" t="shared" si="0" ref="G6:G41">E6*F6</f>
        <v>49875750</v>
      </c>
    </row>
    <row r="7" spans="1:7" s="15" customFormat="1" ht="18.75" customHeight="1">
      <c r="A7" s="47">
        <v>3</v>
      </c>
      <c r="B7" s="1" t="s">
        <v>61</v>
      </c>
      <c r="C7" s="4">
        <v>20</v>
      </c>
      <c r="D7" s="52">
        <v>209</v>
      </c>
      <c r="E7" s="28">
        <v>410.2</v>
      </c>
      <c r="F7" s="19">
        <v>121500</v>
      </c>
      <c r="G7" s="20">
        <f t="shared" si="0"/>
        <v>49839300</v>
      </c>
    </row>
    <row r="8" spans="1:11" s="15" customFormat="1" ht="18.75" customHeight="1">
      <c r="A8" s="47">
        <v>4</v>
      </c>
      <c r="B8" s="1" t="s">
        <v>61</v>
      </c>
      <c r="C8" s="4">
        <v>20</v>
      </c>
      <c r="D8" s="52">
        <v>208</v>
      </c>
      <c r="E8" s="28">
        <v>410</v>
      </c>
      <c r="F8" s="19">
        <v>121500</v>
      </c>
      <c r="G8" s="20">
        <f t="shared" si="0"/>
        <v>49815000</v>
      </c>
      <c r="K8" s="15">
        <f>8</f>
        <v>8</v>
      </c>
    </row>
    <row r="9" spans="1:7" s="15" customFormat="1" ht="18.75" customHeight="1">
      <c r="A9" s="47">
        <v>5</v>
      </c>
      <c r="B9" s="1" t="s">
        <v>61</v>
      </c>
      <c r="C9" s="4">
        <v>20</v>
      </c>
      <c r="D9" s="52">
        <v>207</v>
      </c>
      <c r="E9" s="28">
        <v>409.8</v>
      </c>
      <c r="F9" s="19">
        <v>121500</v>
      </c>
      <c r="G9" s="20">
        <f t="shared" si="0"/>
        <v>49790700</v>
      </c>
    </row>
    <row r="10" spans="1:7" s="15" customFormat="1" ht="18.75" customHeight="1">
      <c r="A10" s="47">
        <v>6</v>
      </c>
      <c r="B10" s="1" t="s">
        <v>61</v>
      </c>
      <c r="C10" s="4">
        <v>20</v>
      </c>
      <c r="D10" s="52">
        <v>206</v>
      </c>
      <c r="E10" s="28">
        <v>409.5</v>
      </c>
      <c r="F10" s="19">
        <v>121500</v>
      </c>
      <c r="G10" s="20">
        <f t="shared" si="0"/>
        <v>49754250</v>
      </c>
    </row>
    <row r="11" spans="1:7" s="15" customFormat="1" ht="18.75" customHeight="1">
      <c r="A11" s="47">
        <v>7</v>
      </c>
      <c r="B11" s="1" t="s">
        <v>61</v>
      </c>
      <c r="C11" s="4">
        <v>20</v>
      </c>
      <c r="D11" s="52">
        <v>205</v>
      </c>
      <c r="E11" s="28">
        <v>409.5</v>
      </c>
      <c r="F11" s="19">
        <v>121500</v>
      </c>
      <c r="G11" s="20">
        <f t="shared" si="0"/>
        <v>49754250</v>
      </c>
    </row>
    <row r="12" spans="1:9" s="15" customFormat="1" ht="18.75" customHeight="1">
      <c r="A12" s="47">
        <v>8</v>
      </c>
      <c r="B12" s="1" t="s">
        <v>61</v>
      </c>
      <c r="C12" s="4">
        <v>20</v>
      </c>
      <c r="D12" s="52">
        <v>204</v>
      </c>
      <c r="E12" s="53">
        <v>409</v>
      </c>
      <c r="F12" s="19">
        <v>121500</v>
      </c>
      <c r="G12" s="20">
        <f t="shared" si="0"/>
        <v>49693500</v>
      </c>
      <c r="I12" s="26"/>
    </row>
    <row r="13" spans="1:7" s="15" customFormat="1" ht="18.75" customHeight="1">
      <c r="A13" s="47">
        <v>9</v>
      </c>
      <c r="B13" s="1" t="s">
        <v>61</v>
      </c>
      <c r="C13" s="4">
        <v>20</v>
      </c>
      <c r="D13" s="52">
        <v>203</v>
      </c>
      <c r="E13" s="28">
        <v>408.8</v>
      </c>
      <c r="F13" s="19">
        <v>121500</v>
      </c>
      <c r="G13" s="20">
        <f t="shared" si="0"/>
        <v>49669200</v>
      </c>
    </row>
    <row r="14" spans="1:7" s="15" customFormat="1" ht="18.75" customHeight="1">
      <c r="A14" s="47">
        <v>10</v>
      </c>
      <c r="B14" s="1" t="s">
        <v>61</v>
      </c>
      <c r="C14" s="4">
        <v>20</v>
      </c>
      <c r="D14" s="52">
        <v>202</v>
      </c>
      <c r="E14" s="28">
        <v>408.7</v>
      </c>
      <c r="F14" s="19">
        <v>121500</v>
      </c>
      <c r="G14" s="20">
        <f t="shared" si="0"/>
        <v>49657050</v>
      </c>
    </row>
    <row r="15" spans="1:7" s="15" customFormat="1" ht="18.75" customHeight="1">
      <c r="A15" s="47">
        <v>11</v>
      </c>
      <c r="B15" s="1" t="s">
        <v>61</v>
      </c>
      <c r="C15" s="4">
        <v>20</v>
      </c>
      <c r="D15" s="52">
        <v>201</v>
      </c>
      <c r="E15" s="28">
        <v>408.3</v>
      </c>
      <c r="F15" s="19">
        <v>121500</v>
      </c>
      <c r="G15" s="20">
        <f t="shared" si="0"/>
        <v>49608450</v>
      </c>
    </row>
    <row r="16" spans="1:7" s="15" customFormat="1" ht="18.75" customHeight="1">
      <c r="A16" s="47">
        <v>12</v>
      </c>
      <c r="B16" s="1" t="s">
        <v>61</v>
      </c>
      <c r="C16" s="4">
        <v>20</v>
      </c>
      <c r="D16" s="52">
        <v>200</v>
      </c>
      <c r="E16" s="28">
        <v>408.3</v>
      </c>
      <c r="F16" s="19">
        <v>121500</v>
      </c>
      <c r="G16" s="20">
        <f t="shared" si="0"/>
        <v>49608450</v>
      </c>
    </row>
    <row r="17" spans="1:7" s="15" customFormat="1" ht="18.75" customHeight="1">
      <c r="A17" s="47">
        <v>13</v>
      </c>
      <c r="B17" s="1" t="s">
        <v>61</v>
      </c>
      <c r="C17" s="4">
        <v>20</v>
      </c>
      <c r="D17" s="52">
        <v>199</v>
      </c>
      <c r="E17" s="28">
        <v>408</v>
      </c>
      <c r="F17" s="19">
        <v>121500</v>
      </c>
      <c r="G17" s="20">
        <f t="shared" si="0"/>
        <v>49572000</v>
      </c>
    </row>
    <row r="18" spans="1:7" s="15" customFormat="1" ht="18.75" customHeight="1">
      <c r="A18" s="47">
        <v>14</v>
      </c>
      <c r="B18" s="1" t="s">
        <v>61</v>
      </c>
      <c r="C18" s="4">
        <v>20</v>
      </c>
      <c r="D18" s="52">
        <v>198</v>
      </c>
      <c r="E18" s="28">
        <v>407.9</v>
      </c>
      <c r="F18" s="19">
        <v>121500</v>
      </c>
      <c r="G18" s="20">
        <f t="shared" si="0"/>
        <v>49559850</v>
      </c>
    </row>
    <row r="19" spans="1:7" s="15" customFormat="1" ht="18.75" customHeight="1">
      <c r="A19" s="47">
        <v>15</v>
      </c>
      <c r="B19" s="1" t="s">
        <v>61</v>
      </c>
      <c r="C19" s="4">
        <v>20</v>
      </c>
      <c r="D19" s="52">
        <v>197</v>
      </c>
      <c r="E19" s="28">
        <v>407.6</v>
      </c>
      <c r="F19" s="19">
        <v>121500</v>
      </c>
      <c r="G19" s="20">
        <f t="shared" si="0"/>
        <v>49523400</v>
      </c>
    </row>
    <row r="20" spans="1:7" s="15" customFormat="1" ht="18.75" customHeight="1">
      <c r="A20" s="47">
        <v>16</v>
      </c>
      <c r="B20" s="1" t="s">
        <v>61</v>
      </c>
      <c r="C20" s="4">
        <v>20</v>
      </c>
      <c r="D20" s="52">
        <v>196</v>
      </c>
      <c r="E20" s="28">
        <v>407.3</v>
      </c>
      <c r="F20" s="19">
        <v>121500</v>
      </c>
      <c r="G20" s="20">
        <f t="shared" si="0"/>
        <v>49486950</v>
      </c>
    </row>
    <row r="21" spans="1:7" s="15" customFormat="1" ht="18.75" customHeight="1">
      <c r="A21" s="47">
        <v>17</v>
      </c>
      <c r="B21" s="1" t="s">
        <v>61</v>
      </c>
      <c r="C21" s="4">
        <v>20</v>
      </c>
      <c r="D21" s="52">
        <v>195</v>
      </c>
      <c r="E21" s="28">
        <v>407.3</v>
      </c>
      <c r="F21" s="19">
        <v>121500</v>
      </c>
      <c r="G21" s="20">
        <f t="shared" si="0"/>
        <v>49486950</v>
      </c>
    </row>
    <row r="22" spans="1:7" s="15" customFormat="1" ht="18.75" customHeight="1">
      <c r="A22" s="47">
        <v>18</v>
      </c>
      <c r="B22" s="1" t="s">
        <v>61</v>
      </c>
      <c r="C22" s="4">
        <v>20</v>
      </c>
      <c r="D22" s="52">
        <v>194</v>
      </c>
      <c r="E22" s="28">
        <v>407.4</v>
      </c>
      <c r="F22" s="19">
        <v>121500</v>
      </c>
      <c r="G22" s="20">
        <f t="shared" si="0"/>
        <v>49499100</v>
      </c>
    </row>
    <row r="23" spans="1:7" s="15" customFormat="1" ht="18.75" customHeight="1">
      <c r="A23" s="47">
        <v>19</v>
      </c>
      <c r="B23" s="1" t="s">
        <v>61</v>
      </c>
      <c r="C23" s="4">
        <v>20</v>
      </c>
      <c r="D23" s="52">
        <v>193</v>
      </c>
      <c r="E23" s="28">
        <v>406.8</v>
      </c>
      <c r="F23" s="19">
        <v>121500</v>
      </c>
      <c r="G23" s="20">
        <f t="shared" si="0"/>
        <v>49426200</v>
      </c>
    </row>
    <row r="24" spans="1:7" s="15" customFormat="1" ht="18.75" customHeight="1">
      <c r="A24" s="47">
        <v>20</v>
      </c>
      <c r="B24" s="1" t="s">
        <v>61</v>
      </c>
      <c r="C24" s="4">
        <v>20</v>
      </c>
      <c r="D24" s="52">
        <v>192</v>
      </c>
      <c r="E24" s="28">
        <v>406.2</v>
      </c>
      <c r="F24" s="19">
        <v>121500</v>
      </c>
      <c r="G24" s="20">
        <f t="shared" si="0"/>
        <v>49353300</v>
      </c>
    </row>
    <row r="25" spans="1:7" s="15" customFormat="1" ht="18.75" customHeight="1">
      <c r="A25" s="47">
        <v>21</v>
      </c>
      <c r="B25" s="1" t="s">
        <v>61</v>
      </c>
      <c r="C25" s="4">
        <v>20</v>
      </c>
      <c r="D25" s="52">
        <v>191</v>
      </c>
      <c r="E25" s="28">
        <v>406.3</v>
      </c>
      <c r="F25" s="19">
        <v>121500</v>
      </c>
      <c r="G25" s="20">
        <f t="shared" si="0"/>
        <v>49365450</v>
      </c>
    </row>
    <row r="26" spans="1:7" s="15" customFormat="1" ht="18.75" customHeight="1">
      <c r="A26" s="47">
        <v>22</v>
      </c>
      <c r="B26" s="1" t="s">
        <v>61</v>
      </c>
      <c r="C26" s="4">
        <v>20</v>
      </c>
      <c r="D26" s="52">
        <v>190</v>
      </c>
      <c r="E26" s="28">
        <v>405.7</v>
      </c>
      <c r="F26" s="19">
        <v>121500</v>
      </c>
      <c r="G26" s="20">
        <f t="shared" si="0"/>
        <v>49292550</v>
      </c>
    </row>
    <row r="27" spans="1:7" s="15" customFormat="1" ht="18.75" customHeight="1">
      <c r="A27" s="47">
        <v>23</v>
      </c>
      <c r="B27" s="1" t="s">
        <v>61</v>
      </c>
      <c r="C27" s="4">
        <v>20</v>
      </c>
      <c r="D27" s="52">
        <v>189</v>
      </c>
      <c r="E27" s="28">
        <v>406.1</v>
      </c>
      <c r="F27" s="19">
        <v>121500</v>
      </c>
      <c r="G27" s="20">
        <f t="shared" si="0"/>
        <v>49341150</v>
      </c>
    </row>
    <row r="28" spans="1:7" s="15" customFormat="1" ht="18.75" customHeight="1">
      <c r="A28" s="47">
        <v>24</v>
      </c>
      <c r="B28" s="1" t="s">
        <v>61</v>
      </c>
      <c r="C28" s="4">
        <v>20</v>
      </c>
      <c r="D28" s="52">
        <v>188</v>
      </c>
      <c r="E28" s="28">
        <v>405.6</v>
      </c>
      <c r="F28" s="19">
        <v>121500</v>
      </c>
      <c r="G28" s="20">
        <f t="shared" si="0"/>
        <v>49280400</v>
      </c>
    </row>
    <row r="29" spans="1:7" s="15" customFormat="1" ht="18.75" customHeight="1">
      <c r="A29" s="47">
        <v>25</v>
      </c>
      <c r="B29" s="1" t="s">
        <v>61</v>
      </c>
      <c r="C29" s="4">
        <v>20</v>
      </c>
      <c r="D29" s="52">
        <v>187</v>
      </c>
      <c r="E29" s="28">
        <v>405.3</v>
      </c>
      <c r="F29" s="19">
        <v>121500</v>
      </c>
      <c r="G29" s="20">
        <f t="shared" si="0"/>
        <v>49243950</v>
      </c>
    </row>
    <row r="30" spans="1:7" s="15" customFormat="1" ht="18.75" customHeight="1">
      <c r="A30" s="47">
        <v>26</v>
      </c>
      <c r="B30" s="1" t="s">
        <v>61</v>
      </c>
      <c r="C30" s="4">
        <v>20</v>
      </c>
      <c r="D30" s="52">
        <v>186</v>
      </c>
      <c r="E30" s="28">
        <v>405.1</v>
      </c>
      <c r="F30" s="19">
        <v>121500</v>
      </c>
      <c r="G30" s="20">
        <f t="shared" si="0"/>
        <v>49219650</v>
      </c>
    </row>
    <row r="31" spans="1:7" s="15" customFormat="1" ht="18.75" customHeight="1">
      <c r="A31" s="47">
        <v>27</v>
      </c>
      <c r="B31" s="1" t="s">
        <v>61</v>
      </c>
      <c r="C31" s="4">
        <v>20</v>
      </c>
      <c r="D31" s="52">
        <v>185</v>
      </c>
      <c r="E31" s="28">
        <v>404.9</v>
      </c>
      <c r="F31" s="19">
        <v>121500</v>
      </c>
      <c r="G31" s="20">
        <f t="shared" si="0"/>
        <v>49195350</v>
      </c>
    </row>
    <row r="32" spans="1:7" s="15" customFormat="1" ht="18.75" customHeight="1">
      <c r="A32" s="47">
        <v>28</v>
      </c>
      <c r="B32" s="1" t="s">
        <v>61</v>
      </c>
      <c r="C32" s="4">
        <v>20</v>
      </c>
      <c r="D32" s="52">
        <v>184</v>
      </c>
      <c r="E32" s="28">
        <v>405.2</v>
      </c>
      <c r="F32" s="19">
        <v>121500</v>
      </c>
      <c r="G32" s="20">
        <f t="shared" si="0"/>
        <v>49231800</v>
      </c>
    </row>
    <row r="33" spans="1:7" s="15" customFormat="1" ht="18.75" customHeight="1">
      <c r="A33" s="47">
        <v>29</v>
      </c>
      <c r="B33" s="1" t="s">
        <v>61</v>
      </c>
      <c r="C33" s="4">
        <v>20</v>
      </c>
      <c r="D33" s="52">
        <v>183</v>
      </c>
      <c r="E33" s="28">
        <v>404.5</v>
      </c>
      <c r="F33" s="19">
        <v>121500</v>
      </c>
      <c r="G33" s="20">
        <f t="shared" si="0"/>
        <v>49146750</v>
      </c>
    </row>
    <row r="34" spans="1:7" s="15" customFormat="1" ht="18.75" customHeight="1">
      <c r="A34" s="47">
        <v>30</v>
      </c>
      <c r="B34" s="1" t="s">
        <v>61</v>
      </c>
      <c r="C34" s="4">
        <v>20</v>
      </c>
      <c r="D34" s="52">
        <v>182</v>
      </c>
      <c r="E34" s="28">
        <v>404</v>
      </c>
      <c r="F34" s="19">
        <v>121500</v>
      </c>
      <c r="G34" s="20">
        <f t="shared" si="0"/>
        <v>49086000</v>
      </c>
    </row>
    <row r="35" spans="1:7" s="15" customFormat="1" ht="18.75" customHeight="1">
      <c r="A35" s="47">
        <v>31</v>
      </c>
      <c r="B35" s="1" t="s">
        <v>61</v>
      </c>
      <c r="C35" s="4">
        <v>20</v>
      </c>
      <c r="D35" s="52">
        <v>181</v>
      </c>
      <c r="E35" s="28">
        <v>404</v>
      </c>
      <c r="F35" s="19">
        <v>121500</v>
      </c>
      <c r="G35" s="20">
        <f t="shared" si="0"/>
        <v>49086000</v>
      </c>
    </row>
    <row r="36" spans="1:7" s="15" customFormat="1" ht="18.75" customHeight="1">
      <c r="A36" s="47">
        <v>32</v>
      </c>
      <c r="B36" s="1" t="s">
        <v>61</v>
      </c>
      <c r="C36" s="4">
        <v>20</v>
      </c>
      <c r="D36" s="52">
        <v>180</v>
      </c>
      <c r="E36" s="28">
        <v>404.1</v>
      </c>
      <c r="F36" s="19">
        <v>121500</v>
      </c>
      <c r="G36" s="20">
        <f t="shared" si="0"/>
        <v>49098150</v>
      </c>
    </row>
    <row r="37" spans="1:7" s="15" customFormat="1" ht="18.75" customHeight="1">
      <c r="A37" s="47">
        <v>33</v>
      </c>
      <c r="B37" s="1" t="s">
        <v>61</v>
      </c>
      <c r="C37" s="4">
        <v>20</v>
      </c>
      <c r="D37" s="52">
        <v>179</v>
      </c>
      <c r="E37" s="28">
        <v>403.7</v>
      </c>
      <c r="F37" s="19">
        <v>121500</v>
      </c>
      <c r="G37" s="20">
        <f t="shared" si="0"/>
        <v>49049550</v>
      </c>
    </row>
    <row r="38" spans="1:7" s="15" customFormat="1" ht="18.75" customHeight="1">
      <c r="A38" s="47">
        <v>34</v>
      </c>
      <c r="B38" s="1" t="s">
        <v>61</v>
      </c>
      <c r="C38" s="4">
        <v>20</v>
      </c>
      <c r="D38" s="52">
        <v>178</v>
      </c>
      <c r="E38" s="28">
        <v>403.2</v>
      </c>
      <c r="F38" s="19">
        <v>121500</v>
      </c>
      <c r="G38" s="20">
        <f t="shared" si="0"/>
        <v>48988800</v>
      </c>
    </row>
    <row r="39" spans="1:7" s="15" customFormat="1" ht="18.75" customHeight="1">
      <c r="A39" s="47">
        <v>35</v>
      </c>
      <c r="B39" s="1" t="s">
        <v>61</v>
      </c>
      <c r="C39" s="4">
        <v>20</v>
      </c>
      <c r="D39" s="52">
        <v>177</v>
      </c>
      <c r="E39" s="28">
        <v>403.4</v>
      </c>
      <c r="F39" s="19">
        <v>121500</v>
      </c>
      <c r="G39" s="20">
        <f t="shared" si="0"/>
        <v>49013100</v>
      </c>
    </row>
    <row r="40" spans="1:7" s="15" customFormat="1" ht="18.75" customHeight="1">
      <c r="A40" s="47">
        <v>36</v>
      </c>
      <c r="B40" s="1" t="s">
        <v>61</v>
      </c>
      <c r="C40" s="4">
        <v>20</v>
      </c>
      <c r="D40" s="52">
        <v>176</v>
      </c>
      <c r="E40" s="28">
        <v>403</v>
      </c>
      <c r="F40" s="19">
        <v>121500</v>
      </c>
      <c r="G40" s="20">
        <f t="shared" si="0"/>
        <v>48964500</v>
      </c>
    </row>
    <row r="41" spans="1:7" s="15" customFormat="1" ht="18.75" customHeight="1">
      <c r="A41" s="47">
        <v>37</v>
      </c>
      <c r="B41" s="1" t="s">
        <v>61</v>
      </c>
      <c r="C41" s="4">
        <v>20</v>
      </c>
      <c r="D41" s="52">
        <v>175</v>
      </c>
      <c r="E41" s="28">
        <v>511.8</v>
      </c>
      <c r="F41" s="19">
        <v>121500</v>
      </c>
      <c r="G41" s="20">
        <f t="shared" si="0"/>
        <v>62183700</v>
      </c>
    </row>
    <row r="42" spans="1:7" s="15" customFormat="1" ht="18.75" customHeight="1">
      <c r="A42" s="87" t="s">
        <v>64</v>
      </c>
      <c r="B42" s="88"/>
      <c r="C42" s="51"/>
      <c r="D42" s="31" t="s">
        <v>65</v>
      </c>
      <c r="E42" s="2">
        <f>SUM(E5:E41)</f>
        <v>15209.500000000002</v>
      </c>
      <c r="F42" s="19"/>
      <c r="G42" s="11">
        <f>SUM(G5:G41)</f>
        <v>1847954250</v>
      </c>
    </row>
    <row r="43" spans="1:7" s="15" customFormat="1" ht="18.75" customHeight="1">
      <c r="A43" s="47">
        <v>38</v>
      </c>
      <c r="B43" s="1" t="s">
        <v>62</v>
      </c>
      <c r="C43" s="4">
        <v>20</v>
      </c>
      <c r="D43" s="52">
        <v>230</v>
      </c>
      <c r="E43" s="28">
        <v>441.5</v>
      </c>
      <c r="F43" s="19">
        <f>121500*1.2</f>
        <v>145800</v>
      </c>
      <c r="G43" s="20">
        <f>E43*F43</f>
        <v>64370700</v>
      </c>
    </row>
    <row r="44" spans="1:7" s="15" customFormat="1" ht="18.75" customHeight="1">
      <c r="A44" s="47">
        <v>39</v>
      </c>
      <c r="B44" s="1" t="s">
        <v>62</v>
      </c>
      <c r="C44" s="4">
        <v>20</v>
      </c>
      <c r="D44" s="52">
        <v>223</v>
      </c>
      <c r="E44" s="28">
        <v>399.8</v>
      </c>
      <c r="F44" s="19">
        <v>121500</v>
      </c>
      <c r="G44" s="20">
        <f aca="true" t="shared" si="1" ref="G44:G55">E44*F44</f>
        <v>48575700</v>
      </c>
    </row>
    <row r="45" spans="1:7" s="15" customFormat="1" ht="18.75" customHeight="1">
      <c r="A45" s="47">
        <v>40</v>
      </c>
      <c r="B45" s="1" t="s">
        <v>62</v>
      </c>
      <c r="C45" s="4">
        <v>20</v>
      </c>
      <c r="D45" s="52">
        <v>222</v>
      </c>
      <c r="E45" s="28">
        <v>399.7</v>
      </c>
      <c r="F45" s="19">
        <v>121500</v>
      </c>
      <c r="G45" s="20">
        <f t="shared" si="1"/>
        <v>48563550</v>
      </c>
    </row>
    <row r="46" spans="1:7" s="15" customFormat="1" ht="18.75" customHeight="1">
      <c r="A46" s="47">
        <v>41</v>
      </c>
      <c r="B46" s="1" t="s">
        <v>62</v>
      </c>
      <c r="C46" s="4">
        <v>20</v>
      </c>
      <c r="D46" s="52">
        <v>221</v>
      </c>
      <c r="E46" s="28">
        <v>399.3</v>
      </c>
      <c r="F46" s="19">
        <v>121500</v>
      </c>
      <c r="G46" s="20">
        <f t="shared" si="1"/>
        <v>48514950</v>
      </c>
    </row>
    <row r="47" spans="1:7" s="15" customFormat="1" ht="18.75" customHeight="1">
      <c r="A47" s="47">
        <v>42</v>
      </c>
      <c r="B47" s="1" t="s">
        <v>62</v>
      </c>
      <c r="C47" s="4">
        <v>20</v>
      </c>
      <c r="D47" s="52">
        <v>220</v>
      </c>
      <c r="E47" s="28">
        <v>399.8</v>
      </c>
      <c r="F47" s="19">
        <v>121500</v>
      </c>
      <c r="G47" s="20">
        <f t="shared" si="1"/>
        <v>48575700</v>
      </c>
    </row>
    <row r="48" spans="1:7" s="15" customFormat="1" ht="18.75" customHeight="1">
      <c r="A48" s="47">
        <v>43</v>
      </c>
      <c r="B48" s="1" t="s">
        <v>62</v>
      </c>
      <c r="C48" s="4">
        <v>20</v>
      </c>
      <c r="D48" s="52">
        <v>219</v>
      </c>
      <c r="E48" s="28">
        <v>399.9</v>
      </c>
      <c r="F48" s="19">
        <v>121500</v>
      </c>
      <c r="G48" s="20">
        <f t="shared" si="1"/>
        <v>48587850</v>
      </c>
    </row>
    <row r="49" spans="1:7" s="15" customFormat="1" ht="18.75" customHeight="1">
      <c r="A49" s="47">
        <v>44</v>
      </c>
      <c r="B49" s="1" t="s">
        <v>62</v>
      </c>
      <c r="C49" s="4">
        <v>20</v>
      </c>
      <c r="D49" s="52">
        <v>218</v>
      </c>
      <c r="E49" s="28">
        <v>399.7</v>
      </c>
      <c r="F49" s="19">
        <v>121500</v>
      </c>
      <c r="G49" s="20">
        <f t="shared" si="1"/>
        <v>48563550</v>
      </c>
    </row>
    <row r="50" spans="1:7" s="15" customFormat="1" ht="18.75" customHeight="1">
      <c r="A50" s="47">
        <v>45</v>
      </c>
      <c r="B50" s="1" t="s">
        <v>62</v>
      </c>
      <c r="C50" s="4">
        <v>20</v>
      </c>
      <c r="D50" s="52">
        <v>217</v>
      </c>
      <c r="E50" s="28">
        <v>399.7</v>
      </c>
      <c r="F50" s="19">
        <v>121500</v>
      </c>
      <c r="G50" s="20">
        <f t="shared" si="1"/>
        <v>48563550</v>
      </c>
    </row>
    <row r="51" spans="1:7" s="15" customFormat="1" ht="18.75" customHeight="1">
      <c r="A51" s="47">
        <v>46</v>
      </c>
      <c r="B51" s="1" t="s">
        <v>62</v>
      </c>
      <c r="C51" s="4">
        <v>20</v>
      </c>
      <c r="D51" s="52">
        <v>216</v>
      </c>
      <c r="E51" s="28">
        <v>399.7</v>
      </c>
      <c r="F51" s="19">
        <v>121500</v>
      </c>
      <c r="G51" s="20">
        <f t="shared" si="1"/>
        <v>48563550</v>
      </c>
    </row>
    <row r="52" spans="1:7" s="15" customFormat="1" ht="18.75" customHeight="1">
      <c r="A52" s="47">
        <v>47</v>
      </c>
      <c r="B52" s="1" t="s">
        <v>62</v>
      </c>
      <c r="C52" s="4">
        <v>20</v>
      </c>
      <c r="D52" s="52">
        <v>215</v>
      </c>
      <c r="E52" s="28">
        <v>399.9</v>
      </c>
      <c r="F52" s="19">
        <v>121500</v>
      </c>
      <c r="G52" s="20">
        <f t="shared" si="1"/>
        <v>48587850</v>
      </c>
    </row>
    <row r="53" spans="1:7" s="15" customFormat="1" ht="18.75" customHeight="1">
      <c r="A53" s="47">
        <v>48</v>
      </c>
      <c r="B53" s="1" t="s">
        <v>62</v>
      </c>
      <c r="C53" s="4">
        <v>20</v>
      </c>
      <c r="D53" s="52">
        <v>214</v>
      </c>
      <c r="E53" s="28">
        <v>399.7</v>
      </c>
      <c r="F53" s="19">
        <v>121500</v>
      </c>
      <c r="G53" s="20">
        <f t="shared" si="1"/>
        <v>48563550</v>
      </c>
    </row>
    <row r="54" spans="1:7" s="15" customFormat="1" ht="18.75" customHeight="1">
      <c r="A54" s="47">
        <v>49</v>
      </c>
      <c r="B54" s="1" t="s">
        <v>62</v>
      </c>
      <c r="C54" s="4">
        <v>20</v>
      </c>
      <c r="D54" s="52">
        <v>213</v>
      </c>
      <c r="E54" s="28">
        <v>399.7</v>
      </c>
      <c r="F54" s="19">
        <v>121500</v>
      </c>
      <c r="G54" s="20">
        <f t="shared" si="1"/>
        <v>48563550</v>
      </c>
    </row>
    <row r="55" spans="1:7" s="15" customFormat="1" ht="18.75" customHeight="1">
      <c r="A55" s="47">
        <v>50</v>
      </c>
      <c r="B55" s="1" t="s">
        <v>62</v>
      </c>
      <c r="C55" s="4">
        <v>20</v>
      </c>
      <c r="D55" s="52">
        <v>212</v>
      </c>
      <c r="E55" s="28">
        <v>456</v>
      </c>
      <c r="F55" s="19">
        <f>121500*1.2</f>
        <v>145800</v>
      </c>
      <c r="G55" s="20">
        <f t="shared" si="1"/>
        <v>66484800</v>
      </c>
    </row>
    <row r="56" spans="1:7" s="15" customFormat="1" ht="18.75" customHeight="1">
      <c r="A56" s="87" t="s">
        <v>64</v>
      </c>
      <c r="B56" s="88"/>
      <c r="C56" s="36"/>
      <c r="D56" s="54" t="s">
        <v>66</v>
      </c>
      <c r="E56" s="2">
        <f>SUM(E43:E55)</f>
        <v>5294.4</v>
      </c>
      <c r="F56" s="19"/>
      <c r="G56" s="11">
        <f>SUM(G43:G55)</f>
        <v>665078850</v>
      </c>
    </row>
    <row r="57" spans="1:7" s="15" customFormat="1" ht="18.75" customHeight="1">
      <c r="A57" s="6">
        <v>51</v>
      </c>
      <c r="B57" s="6" t="s">
        <v>63</v>
      </c>
      <c r="C57" s="6">
        <v>20</v>
      </c>
      <c r="D57" s="52">
        <v>234</v>
      </c>
      <c r="E57" s="28">
        <v>360.4</v>
      </c>
      <c r="F57" s="19">
        <v>121500</v>
      </c>
      <c r="G57" s="20">
        <f>E57*F57</f>
        <v>43788600</v>
      </c>
    </row>
    <row r="58" spans="1:7" s="16" customFormat="1" ht="18.75" customHeight="1">
      <c r="A58" s="87" t="s">
        <v>64</v>
      </c>
      <c r="B58" s="88"/>
      <c r="C58" s="45"/>
      <c r="D58" s="30" t="s">
        <v>67</v>
      </c>
      <c r="E58" s="2">
        <v>360.4</v>
      </c>
      <c r="F58" s="41"/>
      <c r="G58" s="11">
        <f>G57</f>
        <v>43788600</v>
      </c>
    </row>
    <row r="59" spans="1:7" s="15" customFormat="1" ht="18.75" customHeight="1">
      <c r="A59" s="91" t="s">
        <v>68</v>
      </c>
      <c r="B59" s="92"/>
      <c r="C59" s="25"/>
      <c r="D59" s="22" t="s">
        <v>58</v>
      </c>
      <c r="E59" s="10">
        <f>E58+E56+E42</f>
        <v>20864.300000000003</v>
      </c>
      <c r="F59" s="10"/>
      <c r="G59" s="11">
        <f>SUM(G42,G56,G58)</f>
        <v>2556821700</v>
      </c>
    </row>
    <row r="60" ht="15.75">
      <c r="K60" s="37"/>
    </row>
    <row r="61" spans="2:7" ht="23.25">
      <c r="B61" s="84"/>
      <c r="C61" s="85"/>
      <c r="D61" s="85"/>
      <c r="E61" s="85"/>
      <c r="F61" s="85"/>
      <c r="G61" s="86"/>
    </row>
  </sheetData>
  <sheetProtection/>
  <mergeCells count="12">
    <mergeCell ref="F3:F4"/>
    <mergeCell ref="G3:G4"/>
    <mergeCell ref="B1:G1"/>
    <mergeCell ref="A2:G2"/>
    <mergeCell ref="B61:G61"/>
    <mergeCell ref="A42:B42"/>
    <mergeCell ref="A3:A4"/>
    <mergeCell ref="B3:B4"/>
    <mergeCell ref="C3:E3"/>
    <mergeCell ref="A56:B56"/>
    <mergeCell ref="A58:B58"/>
    <mergeCell ref="A59:B59"/>
  </mergeCells>
  <printOptions/>
  <pageMargins left="0.77" right="0.3" top="0.67" bottom="0.75" header="0.5" footer="0.5"/>
  <pageSetup horizontalDpi="600" verticalDpi="600" orientation="portrait" paperSize="9" r:id="rId1"/>
  <ignoredErrors>
    <ignoredError sqref="G42 G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0972.116229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VTTV</dc:creator>
  <cp:keywords/>
  <dc:description/>
  <cp:lastModifiedBy>Thanh An</cp:lastModifiedBy>
  <cp:lastPrinted>2016-06-28T03:18:13Z</cp:lastPrinted>
  <dcterms:created xsi:type="dcterms:W3CDTF">2012-10-17T01:18:21Z</dcterms:created>
  <dcterms:modified xsi:type="dcterms:W3CDTF">2016-07-01T02:46:21Z</dcterms:modified>
  <cp:category/>
  <cp:version/>
  <cp:contentType/>
  <cp:contentStatus/>
</cp:coreProperties>
</file>